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D36" i="2"/>
  <c r="E36" i="2"/>
  <c r="F36" i="2"/>
  <c r="I36" i="2"/>
  <c r="J36" i="2"/>
  <c r="K36" i="2"/>
  <c r="L36" i="2"/>
  <c r="M36" i="2"/>
  <c r="N36" i="2"/>
  <c r="O36" i="2"/>
  <c r="C36" i="2"/>
  <c r="G145" i="2"/>
  <c r="D120" i="2"/>
  <c r="E120" i="2"/>
  <c r="F120" i="2"/>
  <c r="G120" i="2"/>
  <c r="I120" i="2"/>
  <c r="J120" i="2"/>
  <c r="K120" i="2"/>
  <c r="L120" i="2"/>
  <c r="M120" i="2"/>
  <c r="N120" i="2"/>
  <c r="O120" i="2"/>
  <c r="C120" i="2"/>
  <c r="D104" i="2" l="1"/>
  <c r="E104" i="2"/>
  <c r="F104" i="2"/>
  <c r="G104" i="2"/>
  <c r="I104" i="2"/>
  <c r="J104" i="2"/>
  <c r="K104" i="2"/>
  <c r="L104" i="2"/>
  <c r="M104" i="2"/>
  <c r="N104" i="2"/>
  <c r="O104" i="2"/>
  <c r="E174" i="2" l="1"/>
  <c r="J174" i="2"/>
  <c r="N174" i="2"/>
  <c r="D173" i="2"/>
  <c r="E173" i="2"/>
  <c r="F173" i="2"/>
  <c r="G173" i="2"/>
  <c r="I173" i="2"/>
  <c r="J173" i="2"/>
  <c r="K173" i="2"/>
  <c r="L173" i="2"/>
  <c r="M173" i="2"/>
  <c r="N173" i="2"/>
  <c r="O173" i="2"/>
  <c r="C173" i="2"/>
  <c r="D171" i="2"/>
  <c r="E171" i="2"/>
  <c r="F171" i="2"/>
  <c r="G171" i="2"/>
  <c r="I171" i="2"/>
  <c r="J171" i="2"/>
  <c r="K171" i="2"/>
  <c r="L171" i="2"/>
  <c r="M171" i="2"/>
  <c r="N171" i="2"/>
  <c r="O171" i="2"/>
  <c r="D163" i="2"/>
  <c r="D174" i="2" s="1"/>
  <c r="E163" i="2"/>
  <c r="F163" i="2"/>
  <c r="F174" i="2" s="1"/>
  <c r="G163" i="2"/>
  <c r="G174" i="2" s="1"/>
  <c r="I163" i="2"/>
  <c r="I174" i="2" s="1"/>
  <c r="J163" i="2"/>
  <c r="K163" i="2"/>
  <c r="K174" i="2" s="1"/>
  <c r="L163" i="2"/>
  <c r="L174" i="2" s="1"/>
  <c r="M163" i="2"/>
  <c r="M174" i="2" s="1"/>
  <c r="N163" i="2"/>
  <c r="O163" i="2"/>
  <c r="O174" i="2" s="1"/>
  <c r="D156" i="2"/>
  <c r="E156" i="2"/>
  <c r="F156" i="2"/>
  <c r="G156" i="2"/>
  <c r="H156" i="2"/>
  <c r="I156" i="2"/>
  <c r="J156" i="2"/>
  <c r="K156" i="2"/>
  <c r="L156" i="2"/>
  <c r="M156" i="2"/>
  <c r="N156" i="2"/>
  <c r="O156" i="2"/>
  <c r="C156" i="2"/>
  <c r="D145" i="2"/>
  <c r="D157" i="2" s="1"/>
  <c r="E145" i="2"/>
  <c r="E157" i="2" s="1"/>
  <c r="F145" i="2"/>
  <c r="F157" i="2" s="1"/>
  <c r="G157" i="2"/>
  <c r="I145" i="2"/>
  <c r="I157" i="2" s="1"/>
  <c r="J145" i="2"/>
  <c r="J157" i="2" s="1"/>
  <c r="K145" i="2"/>
  <c r="K157" i="2" s="1"/>
  <c r="L145" i="2"/>
  <c r="L157" i="2" s="1"/>
  <c r="M145" i="2"/>
  <c r="M157" i="2" s="1"/>
  <c r="N145" i="2"/>
  <c r="N157" i="2" s="1"/>
  <c r="O145" i="2"/>
  <c r="O157" i="2" s="1"/>
  <c r="D140" i="2"/>
  <c r="E140" i="2"/>
  <c r="F140" i="2"/>
  <c r="G140" i="2"/>
  <c r="I140" i="2"/>
  <c r="J140" i="2"/>
  <c r="K140" i="2"/>
  <c r="L140" i="2"/>
  <c r="M140" i="2"/>
  <c r="N140" i="2"/>
  <c r="O140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39" i="2"/>
  <c r="D137" i="2"/>
  <c r="E137" i="2"/>
  <c r="F137" i="2"/>
  <c r="G137" i="2"/>
  <c r="I137" i="2"/>
  <c r="J137" i="2"/>
  <c r="K137" i="2"/>
  <c r="L137" i="2"/>
  <c r="M137" i="2"/>
  <c r="N137" i="2"/>
  <c r="O137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D123" i="2"/>
  <c r="E123" i="2"/>
  <c r="F123" i="2"/>
  <c r="G123" i="2"/>
  <c r="I123" i="2"/>
  <c r="J123" i="2"/>
  <c r="K123" i="2"/>
  <c r="L123" i="2"/>
  <c r="M123" i="2"/>
  <c r="N123" i="2"/>
  <c r="O123" i="2"/>
  <c r="C123" i="2"/>
  <c r="G124" i="2"/>
  <c r="L124" i="2"/>
  <c r="D112" i="2"/>
  <c r="E112" i="2"/>
  <c r="E124" i="2" s="1"/>
  <c r="F112" i="2"/>
  <c r="G112" i="2"/>
  <c r="I112" i="2"/>
  <c r="J112" i="2"/>
  <c r="J124" i="2" s="1"/>
  <c r="K112" i="2"/>
  <c r="L112" i="2"/>
  <c r="M112" i="2"/>
  <c r="N112" i="2"/>
  <c r="N124" i="2" s="1"/>
  <c r="O112" i="2"/>
  <c r="F107" i="2"/>
  <c r="K107" i="2"/>
  <c r="O107" i="2"/>
  <c r="D106" i="2"/>
  <c r="E106" i="2"/>
  <c r="F106" i="2"/>
  <c r="G106" i="2"/>
  <c r="I106" i="2"/>
  <c r="J106" i="2"/>
  <c r="K106" i="2"/>
  <c r="L106" i="2"/>
  <c r="M106" i="2"/>
  <c r="N106" i="2"/>
  <c r="O106" i="2"/>
  <c r="C106" i="2"/>
  <c r="D96" i="2"/>
  <c r="D107" i="2" s="1"/>
  <c r="E96" i="2"/>
  <c r="E107" i="2" s="1"/>
  <c r="F96" i="2"/>
  <c r="G96" i="2"/>
  <c r="G107" i="2" s="1"/>
  <c r="I96" i="2"/>
  <c r="I107" i="2" s="1"/>
  <c r="J96" i="2"/>
  <c r="J107" i="2" s="1"/>
  <c r="K96" i="2"/>
  <c r="L96" i="2"/>
  <c r="L107" i="2" s="1"/>
  <c r="M96" i="2"/>
  <c r="M107" i="2" s="1"/>
  <c r="N96" i="2"/>
  <c r="N107" i="2" s="1"/>
  <c r="O96" i="2"/>
  <c r="H90" i="2"/>
  <c r="L90" i="2"/>
  <c r="D89" i="2"/>
  <c r="E89" i="2"/>
  <c r="F89" i="2"/>
  <c r="G89" i="2"/>
  <c r="I89" i="2"/>
  <c r="J89" i="2"/>
  <c r="K89" i="2"/>
  <c r="L89" i="2"/>
  <c r="M89" i="2"/>
  <c r="N89" i="2"/>
  <c r="O89" i="2"/>
  <c r="C89" i="2"/>
  <c r="D87" i="2"/>
  <c r="D90" i="2" s="1"/>
  <c r="E87" i="2"/>
  <c r="F87" i="2"/>
  <c r="G87" i="2"/>
  <c r="I87" i="2"/>
  <c r="J87" i="2"/>
  <c r="K87" i="2"/>
  <c r="L87" i="2"/>
  <c r="M87" i="2"/>
  <c r="N87" i="2"/>
  <c r="O87" i="2"/>
  <c r="D79" i="2"/>
  <c r="E79" i="2"/>
  <c r="E90" i="2" s="1"/>
  <c r="F79" i="2"/>
  <c r="F90" i="2" s="1"/>
  <c r="G79" i="2"/>
  <c r="G90" i="2" s="1"/>
  <c r="I79" i="2"/>
  <c r="I90" i="2" s="1"/>
  <c r="J79" i="2"/>
  <c r="J90" i="2" s="1"/>
  <c r="K79" i="2"/>
  <c r="K90" i="2" s="1"/>
  <c r="L79" i="2"/>
  <c r="M79" i="2"/>
  <c r="M90" i="2" s="1"/>
  <c r="N79" i="2"/>
  <c r="N90" i="2" s="1"/>
  <c r="O79" i="2"/>
  <c r="O90" i="2" s="1"/>
  <c r="D72" i="2"/>
  <c r="E72" i="2"/>
  <c r="F72" i="2"/>
  <c r="F73" i="2" s="1"/>
  <c r="G72" i="2"/>
  <c r="H72" i="2"/>
  <c r="I72" i="2"/>
  <c r="J72" i="2"/>
  <c r="J73" i="2" s="1"/>
  <c r="K72" i="2"/>
  <c r="L72" i="2"/>
  <c r="M72" i="2"/>
  <c r="N72" i="2"/>
  <c r="N73" i="2" s="1"/>
  <c r="O72" i="2"/>
  <c r="C72" i="2"/>
  <c r="D69" i="2"/>
  <c r="E69" i="2"/>
  <c r="F69" i="2"/>
  <c r="G69" i="2"/>
  <c r="H69" i="2"/>
  <c r="H73" i="2" s="1"/>
  <c r="I69" i="2"/>
  <c r="J69" i="2"/>
  <c r="K69" i="2"/>
  <c r="L69" i="2"/>
  <c r="M69" i="2"/>
  <c r="N69" i="2"/>
  <c r="O69" i="2"/>
  <c r="D61" i="2"/>
  <c r="D73" i="2" s="1"/>
  <c r="E61" i="2"/>
  <c r="E73" i="2" s="1"/>
  <c r="F61" i="2"/>
  <c r="G61" i="2"/>
  <c r="G73" i="2" s="1"/>
  <c r="I61" i="2"/>
  <c r="I73" i="2" s="1"/>
  <c r="J61" i="2"/>
  <c r="K61" i="2"/>
  <c r="K73" i="2" s="1"/>
  <c r="L61" i="2"/>
  <c r="L73" i="2" s="1"/>
  <c r="M61" i="2"/>
  <c r="M73" i="2" s="1"/>
  <c r="N61" i="2"/>
  <c r="O61" i="2"/>
  <c r="O73" i="2" s="1"/>
  <c r="H56" i="2"/>
  <c r="L56" i="2"/>
  <c r="D55" i="2"/>
  <c r="E55" i="2"/>
  <c r="F55" i="2"/>
  <c r="G55" i="2"/>
  <c r="I55" i="2"/>
  <c r="J55" i="2"/>
  <c r="K55" i="2"/>
  <c r="L55" i="2"/>
  <c r="M55" i="2"/>
  <c r="N55" i="2"/>
  <c r="O55" i="2"/>
  <c r="C55" i="2"/>
  <c r="D53" i="2"/>
  <c r="D56" i="2" s="1"/>
  <c r="E53" i="2"/>
  <c r="F53" i="2"/>
  <c r="G53" i="2"/>
  <c r="I53" i="2"/>
  <c r="J53" i="2"/>
  <c r="K53" i="2"/>
  <c r="L53" i="2"/>
  <c r="M53" i="2"/>
  <c r="N53" i="2"/>
  <c r="O53" i="2"/>
  <c r="D45" i="2"/>
  <c r="E45" i="2"/>
  <c r="E56" i="2" s="1"/>
  <c r="F45" i="2"/>
  <c r="F56" i="2" s="1"/>
  <c r="G45" i="2"/>
  <c r="G56" i="2" s="1"/>
  <c r="I45" i="2"/>
  <c r="I56" i="2" s="1"/>
  <c r="J45" i="2"/>
  <c r="J56" i="2" s="1"/>
  <c r="K45" i="2"/>
  <c r="K56" i="2" s="1"/>
  <c r="L45" i="2"/>
  <c r="M45" i="2"/>
  <c r="M56" i="2" s="1"/>
  <c r="N45" i="2"/>
  <c r="N56" i="2" s="1"/>
  <c r="O45" i="2"/>
  <c r="O56" i="2" s="1"/>
  <c r="E38" i="2"/>
  <c r="F38" i="2"/>
  <c r="G38" i="2"/>
  <c r="I38" i="2"/>
  <c r="J38" i="2"/>
  <c r="K38" i="2"/>
  <c r="L38" i="2"/>
  <c r="M38" i="2"/>
  <c r="N38" i="2"/>
  <c r="O38" i="2"/>
  <c r="D38" i="2"/>
  <c r="C38" i="2"/>
  <c r="H39" i="2"/>
  <c r="J39" i="2"/>
  <c r="N39" i="2"/>
  <c r="D28" i="2"/>
  <c r="E28" i="2"/>
  <c r="E39" i="2" s="1"/>
  <c r="F28" i="2"/>
  <c r="F39" i="2" s="1"/>
  <c r="G28" i="2"/>
  <c r="G39" i="2" s="1"/>
  <c r="I28" i="2"/>
  <c r="I39" i="2" s="1"/>
  <c r="J28" i="2"/>
  <c r="K28" i="2"/>
  <c r="K39" i="2" s="1"/>
  <c r="L28" i="2"/>
  <c r="M28" i="2"/>
  <c r="M39" i="2" s="1"/>
  <c r="N28" i="2"/>
  <c r="O28" i="2"/>
  <c r="O39" i="2" s="1"/>
  <c r="H22" i="2"/>
  <c r="E21" i="2"/>
  <c r="F21" i="2"/>
  <c r="G21" i="2"/>
  <c r="I21" i="2"/>
  <c r="J21" i="2"/>
  <c r="K21" i="2"/>
  <c r="L21" i="2"/>
  <c r="M21" i="2"/>
  <c r="N21" i="2"/>
  <c r="O21" i="2"/>
  <c r="D21" i="2"/>
  <c r="L39" i="2" l="1"/>
  <c r="D39" i="2"/>
  <c r="O124" i="2"/>
  <c r="K124" i="2"/>
  <c r="F124" i="2"/>
  <c r="M124" i="2"/>
  <c r="D124" i="2"/>
  <c r="I124" i="2"/>
  <c r="J18" i="2"/>
  <c r="K18" i="2"/>
  <c r="L18" i="2"/>
  <c r="M18" i="2"/>
  <c r="N18" i="2"/>
  <c r="O18" i="2"/>
  <c r="I18" i="2"/>
  <c r="E18" i="2"/>
  <c r="F18" i="2"/>
  <c r="G18" i="2"/>
  <c r="D18" i="2"/>
  <c r="D175" i="2" l="1"/>
  <c r="D176" i="2" s="1"/>
  <c r="J10" i="2"/>
  <c r="J22" i="2" s="1"/>
  <c r="J175" i="2" s="1"/>
  <c r="J176" i="2" s="1"/>
  <c r="K10" i="2"/>
  <c r="K22" i="2" s="1"/>
  <c r="K175" i="2" s="1"/>
  <c r="K176" i="2" s="1"/>
  <c r="L10" i="2"/>
  <c r="L22" i="2" s="1"/>
  <c r="L175" i="2" s="1"/>
  <c r="L176" i="2" s="1"/>
  <c r="M10" i="2"/>
  <c r="M22" i="2" s="1"/>
  <c r="M175" i="2" s="1"/>
  <c r="M176" i="2" s="1"/>
  <c r="N10" i="2"/>
  <c r="N22" i="2" s="1"/>
  <c r="N175" i="2" s="1"/>
  <c r="N176" i="2" s="1"/>
  <c r="O10" i="2"/>
  <c r="O22" i="2" s="1"/>
  <c r="O175" i="2" s="1"/>
  <c r="O176" i="2" s="1"/>
  <c r="I10" i="2"/>
  <c r="I22" i="2" s="1"/>
  <c r="I175" i="2" s="1"/>
  <c r="I176" i="2" s="1"/>
  <c r="D10" i="2"/>
  <c r="D22" i="2" s="1"/>
  <c r="E10" i="2"/>
  <c r="E22" i="2" s="1"/>
  <c r="E175" i="2" s="1"/>
  <c r="E176" i="2" s="1"/>
  <c r="F10" i="2"/>
  <c r="F22" i="2" s="1"/>
  <c r="F175" i="2" s="1"/>
  <c r="F176" i="2" s="1"/>
  <c r="G10" i="2"/>
  <c r="G22" i="2" s="1"/>
  <c r="G175" i="2" s="1"/>
  <c r="G176" i="2" s="1"/>
  <c r="C171" i="2" l="1"/>
  <c r="C69" i="2"/>
  <c r="C53" i="2"/>
  <c r="C28" i="2"/>
  <c r="C18" i="2"/>
  <c r="C163" i="2"/>
  <c r="C153" i="2"/>
  <c r="C145" i="2"/>
  <c r="C137" i="2"/>
  <c r="C130" i="2"/>
  <c r="C112" i="2"/>
  <c r="C104" i="2"/>
  <c r="C96" i="2"/>
  <c r="C87" i="2"/>
  <c r="C79" i="2"/>
  <c r="C61" i="2"/>
  <c r="C45" i="2"/>
  <c r="C10" i="2"/>
  <c r="C22" i="2" l="1"/>
  <c r="C157" i="2"/>
  <c r="C107" i="2"/>
  <c r="C90" i="2"/>
  <c r="C39" i="2"/>
  <c r="C174" i="2"/>
  <c r="C73" i="2"/>
  <c r="C140" i="2"/>
  <c r="C124" i="2"/>
  <c r="C56" i="2"/>
  <c r="C175" i="2" l="1"/>
  <c r="C176" i="2" s="1"/>
</calcChain>
</file>

<file path=xl/sharedStrings.xml><?xml version="1.0" encoding="utf-8"?>
<sst xmlns="http://schemas.openxmlformats.org/spreadsheetml/2006/main" count="259" uniqueCount="99">
  <si>
    <t xml:space="preserve">Прием пищи 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</si>
  <si>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</si>
  <si>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</si>
  <si>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</si>
  <si>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</si>
  <si>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</si>
  <si>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</si>
  <si>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Номер рецептуры</t>
  </si>
  <si>
    <t>Энергет. ценность</t>
  </si>
  <si>
    <t>Неделя 1</t>
  </si>
  <si>
    <t>День 1</t>
  </si>
  <si>
    <t>Завтрак</t>
  </si>
  <si>
    <t>Какао</t>
  </si>
  <si>
    <t>Итого за завтрак</t>
  </si>
  <si>
    <t>Обед</t>
  </si>
  <si>
    <t>Салат из белокачанной капусты до 01.03.</t>
  </si>
  <si>
    <t>Суп гороховый</t>
  </si>
  <si>
    <t>Гречка с маслом</t>
  </si>
  <si>
    <t>Чай с сахаром</t>
  </si>
  <si>
    <t>Хлеб пшеничный</t>
  </si>
  <si>
    <t>Итого за обед</t>
  </si>
  <si>
    <t>Хлеб  ржаной</t>
  </si>
  <si>
    <t>Пром.</t>
  </si>
  <si>
    <t>Булочка в ассортименте</t>
  </si>
  <si>
    <t>Полдник</t>
  </si>
  <si>
    <t>Итого за полдник</t>
  </si>
  <si>
    <t>День 2</t>
  </si>
  <si>
    <t>Каша пшенная молочная с маслом</t>
  </si>
  <si>
    <t>Сыр</t>
  </si>
  <si>
    <t>Чай с сахаром с лимоном</t>
  </si>
  <si>
    <t xml:space="preserve">Суп сливочный рыбный </t>
  </si>
  <si>
    <t>Макароны с маслом</t>
  </si>
  <si>
    <t>Котлета мясная</t>
  </si>
  <si>
    <t>Сок в ассортименте</t>
  </si>
  <si>
    <t>Кисломолочная пищевая продукция</t>
  </si>
  <si>
    <t>День 3</t>
  </si>
  <si>
    <t>54-16с-2020</t>
  </si>
  <si>
    <t>Каша молочная манная с маслом</t>
  </si>
  <si>
    <t xml:space="preserve"> Сыр</t>
  </si>
  <si>
    <t>Икра кабачковая</t>
  </si>
  <si>
    <t>Борщ с капустой и картофелем</t>
  </si>
  <si>
    <t>Рис отварной с маслом</t>
  </si>
  <si>
    <t xml:space="preserve">Компот из смеси сухофруктов </t>
  </si>
  <si>
    <t>День 4</t>
  </si>
  <si>
    <t>Итого за день</t>
  </si>
  <si>
    <t>Запеканка творожная</t>
  </si>
  <si>
    <t xml:space="preserve">Салат из свеклы столовой вареной </t>
  </si>
  <si>
    <t>Рассольник</t>
  </si>
  <si>
    <t>Картофельное пюре с маслом сливочным</t>
  </si>
  <si>
    <t>Компот из сухофруктов витаминизированный</t>
  </si>
  <si>
    <t xml:space="preserve">Чай с сахаром </t>
  </si>
  <si>
    <t xml:space="preserve">Кекс в ассортименте </t>
  </si>
  <si>
    <t>День 5</t>
  </si>
  <si>
    <t>Овощи в нарезке (соленые: огурцы )</t>
  </si>
  <si>
    <t>Каша рисовая молочная с маслом</t>
  </si>
  <si>
    <t xml:space="preserve">Щи из свежей капусты </t>
  </si>
  <si>
    <t xml:space="preserve">Компот из свежих плодов </t>
  </si>
  <si>
    <t>День 6</t>
  </si>
  <si>
    <t>Омлет натуральный</t>
  </si>
  <si>
    <t>Масло сливочное</t>
  </si>
  <si>
    <t>Суп картофельный с бобовыми (гороховый)</t>
  </si>
  <si>
    <t>Шницель из говядины</t>
  </si>
  <si>
    <t>54-7м-2020</t>
  </si>
  <si>
    <t xml:space="preserve">
Каша «Дружба» с изюмом 
</t>
  </si>
  <si>
    <t>Кисель витаминизированный</t>
  </si>
  <si>
    <t>Коржик</t>
  </si>
  <si>
    <t>День 7</t>
  </si>
  <si>
    <t>День 8</t>
  </si>
  <si>
    <t>Салат из белокач. капусты до 01.03.</t>
  </si>
  <si>
    <r>
      <t>Плов (</t>
    </r>
    <r>
      <rPr>
        <sz val="9"/>
        <rFont val="Times New Roman"/>
        <family val="1"/>
        <charset val="204"/>
      </rPr>
      <t>с птицей)</t>
    </r>
  </si>
  <si>
    <t>День 9</t>
  </si>
  <si>
    <t>Борщ с капустой и картофелем со сметаной</t>
  </si>
  <si>
    <t>Биточки рыбные</t>
  </si>
  <si>
    <t>Компот из свежих фруктов витаминизированный</t>
  </si>
  <si>
    <t>День 10</t>
  </si>
  <si>
    <t>Чай с сахаром  с лимоном</t>
  </si>
  <si>
    <t>Рыба тушеная в томатном соусе с овощами (100/75г)</t>
  </si>
  <si>
    <t>Тефтели мясные (100/80)</t>
  </si>
  <si>
    <t>Гуляш мясной (100/75)</t>
  </si>
  <si>
    <t>Минер. вещества, мг</t>
  </si>
  <si>
    <t>Витамины, мг</t>
  </si>
  <si>
    <t>Са</t>
  </si>
  <si>
    <t>Mg</t>
  </si>
  <si>
    <t>Р</t>
  </si>
  <si>
    <t>Fe</t>
  </si>
  <si>
    <r>
      <t>В</t>
    </r>
    <r>
      <rPr>
        <vertAlign val="subscript"/>
        <sz val="11"/>
        <color rgb="FF000000"/>
        <rFont val="Times New Roman"/>
        <family val="1"/>
        <charset val="204"/>
      </rPr>
      <t>1</t>
    </r>
  </si>
  <si>
    <t>С</t>
  </si>
  <si>
    <t>А</t>
  </si>
  <si>
    <t>200/10</t>
  </si>
  <si>
    <t>Птица тушеная (100/80г)</t>
  </si>
  <si>
    <t>Каша манная молочная с мас.</t>
  </si>
  <si>
    <r>
      <t xml:space="preserve">Суп картофельный с макаронными изделиями </t>
    </r>
    <r>
      <rPr>
        <sz val="9"/>
        <rFont val="Times New Roman"/>
        <family val="1"/>
        <charset val="204"/>
      </rPr>
      <t>(мясной бульон</t>
    </r>
    <r>
      <rPr>
        <sz val="9"/>
        <color indexed="10"/>
        <rFont val="Times New Roman"/>
        <family val="1"/>
        <charset val="204"/>
      </rPr>
      <t>)</t>
    </r>
  </si>
  <si>
    <t>Фрукты (яблоко/мандарин)</t>
  </si>
  <si>
    <t>Среднее значение за период (10 дней)</t>
  </si>
  <si>
    <t>Общее значение за период</t>
  </si>
  <si>
    <t>Овощи в нарезке (соленые: помидоры )</t>
  </si>
  <si>
    <t>Суп картофельный с крупой (с рисом)</t>
  </si>
  <si>
    <t>Каша вязкая на молоке из овсяных хлопьев "геркулес" с маслом 200/10</t>
  </si>
  <si>
    <t>Меню приготавливаемых блюд для 5-9 классов (12лет и старше)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</si>
</sst>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bscript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/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9" xfId="0" applyFont="1" applyFill="1" applyBorder="1" applyAlignment="1"/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Alignment="1"/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6"/>
  <sheetViews>
    <sheetView tabSelected="1" zoomScale="87" zoomScaleNormal="87" workbookViewId="0">
      <selection sqref="A1:H1"/>
    </sheetView>
  </sheetViews>
  <sheetFormatPr defaultRowHeight="15" x14ac:dyDescent="0.25"/>
  <cols>
    <col min="1" max="1" width="19.140625" customWidth="1"/>
    <col min="2" max="2" width="24" customWidth="1"/>
    <col min="3" max="3" width="15.140625" customWidth="1"/>
    <col min="4" max="4" width="10.85546875" customWidth="1"/>
    <col min="5" max="5" width="11" customWidth="1"/>
    <col min="6" max="6" width="10.7109375" customWidth="1"/>
    <col min="7" max="7" width="16.28515625" customWidth="1"/>
    <col min="8" max="8" width="12.28515625" customWidth="1"/>
  </cols>
  <sheetData>
    <row r="1" spans="1:16" ht="45.75" customHeight="1" x14ac:dyDescent="0.25">
      <c r="A1" s="40" t="s">
        <v>98</v>
      </c>
      <c r="B1" s="41"/>
      <c r="C1" s="41"/>
      <c r="D1" s="41"/>
      <c r="E1" s="41"/>
      <c r="F1" s="41"/>
      <c r="G1" s="41"/>
      <c r="H1" s="41"/>
      <c r="I1" s="47" t="s">
        <v>79</v>
      </c>
      <c r="J1" s="47"/>
      <c r="K1" s="47"/>
      <c r="L1" s="47"/>
      <c r="M1" s="47" t="s">
        <v>80</v>
      </c>
      <c r="N1" s="47"/>
      <c r="O1" s="47"/>
      <c r="P1" s="16"/>
    </row>
    <row r="2" spans="1:16" ht="16.5" customHeight="1" x14ac:dyDescent="0.25">
      <c r="A2" s="45" t="s">
        <v>0</v>
      </c>
      <c r="B2" s="45" t="s">
        <v>1</v>
      </c>
      <c r="C2" s="45" t="s">
        <v>2</v>
      </c>
      <c r="D2" s="42" t="s">
        <v>3</v>
      </c>
      <c r="E2" s="43"/>
      <c r="F2" s="44"/>
      <c r="G2" s="45" t="s">
        <v>8</v>
      </c>
      <c r="H2" s="48" t="s">
        <v>7</v>
      </c>
      <c r="I2" s="50" t="s">
        <v>81</v>
      </c>
      <c r="J2" s="50" t="s">
        <v>82</v>
      </c>
      <c r="K2" s="50" t="s">
        <v>83</v>
      </c>
      <c r="L2" s="50" t="s">
        <v>84</v>
      </c>
      <c r="M2" s="50" t="s">
        <v>85</v>
      </c>
      <c r="N2" s="50" t="s">
        <v>86</v>
      </c>
      <c r="O2" s="50" t="s">
        <v>87</v>
      </c>
      <c r="P2" s="16"/>
    </row>
    <row r="3" spans="1:16" ht="32.25" customHeight="1" x14ac:dyDescent="0.25">
      <c r="A3" s="46"/>
      <c r="B3" s="46"/>
      <c r="C3" s="46"/>
      <c r="D3" s="1" t="s">
        <v>4</v>
      </c>
      <c r="E3" s="1" t="s">
        <v>5</v>
      </c>
      <c r="F3" s="1" t="s">
        <v>6</v>
      </c>
      <c r="G3" s="46"/>
      <c r="H3" s="49"/>
      <c r="I3" s="51"/>
      <c r="J3" s="51"/>
      <c r="K3" s="51"/>
      <c r="L3" s="51"/>
      <c r="M3" s="51"/>
      <c r="N3" s="51"/>
      <c r="O3" s="51"/>
      <c r="P3" s="16"/>
    </row>
    <row r="4" spans="1:16" ht="15.75" x14ac:dyDescent="0.25">
      <c r="A4" s="37" t="s">
        <v>9</v>
      </c>
      <c r="B4" s="38"/>
      <c r="C4" s="38"/>
      <c r="D4" s="38"/>
      <c r="E4" s="38"/>
      <c r="F4" s="38"/>
      <c r="G4" s="38"/>
      <c r="H4" s="39"/>
      <c r="I4" s="47"/>
      <c r="J4" s="47"/>
      <c r="K4" s="47"/>
      <c r="L4" s="47"/>
      <c r="M4" s="47"/>
      <c r="N4" s="47"/>
      <c r="O4" s="47"/>
    </row>
    <row r="5" spans="1:16" ht="15.75" customHeight="1" x14ac:dyDescent="0.25">
      <c r="A5" s="37" t="s">
        <v>10</v>
      </c>
      <c r="B5" s="38"/>
      <c r="C5" s="38"/>
      <c r="D5" s="38"/>
      <c r="E5" s="38"/>
      <c r="F5" s="38"/>
      <c r="G5" s="38"/>
      <c r="H5" s="39"/>
      <c r="I5" s="55"/>
      <c r="J5" s="55"/>
      <c r="K5" s="55"/>
      <c r="L5" s="55"/>
      <c r="M5" s="55"/>
      <c r="N5" s="55"/>
      <c r="O5" s="55"/>
    </row>
    <row r="6" spans="1:16" ht="15.75" x14ac:dyDescent="0.25">
      <c r="A6" s="5" t="s">
        <v>11</v>
      </c>
      <c r="B6" s="6" t="s">
        <v>58</v>
      </c>
      <c r="C6" s="7">
        <v>200</v>
      </c>
      <c r="D6" s="18">
        <v>18.989999999999998</v>
      </c>
      <c r="E6" s="18">
        <v>28.32</v>
      </c>
      <c r="F6" s="18">
        <v>3.51</v>
      </c>
      <c r="G6" s="18">
        <v>345.9</v>
      </c>
      <c r="H6" s="18">
        <v>438</v>
      </c>
      <c r="I6" s="18">
        <v>151.72</v>
      </c>
      <c r="J6" s="18">
        <v>25.97</v>
      </c>
      <c r="K6" s="18">
        <v>346.49</v>
      </c>
      <c r="L6" s="18">
        <v>3.91</v>
      </c>
      <c r="M6" s="18">
        <v>0.13</v>
      </c>
      <c r="N6" s="18">
        <v>0.33</v>
      </c>
      <c r="O6" s="18">
        <v>452.9</v>
      </c>
    </row>
    <row r="7" spans="1:16" ht="18" customHeight="1" x14ac:dyDescent="0.25">
      <c r="A7" s="3"/>
      <c r="B7" s="6" t="s">
        <v>19</v>
      </c>
      <c r="C7" s="7">
        <v>30</v>
      </c>
      <c r="D7" s="18">
        <v>2.37</v>
      </c>
      <c r="E7" s="18">
        <v>0.3</v>
      </c>
      <c r="F7" s="18">
        <v>14.49</v>
      </c>
      <c r="G7" s="18">
        <v>70.5</v>
      </c>
      <c r="H7" s="18" t="s">
        <v>22</v>
      </c>
      <c r="I7" s="18">
        <v>6.9</v>
      </c>
      <c r="J7" s="18">
        <v>9.9</v>
      </c>
      <c r="K7" s="18">
        <v>26.1</v>
      </c>
      <c r="L7" s="18">
        <v>0.6</v>
      </c>
      <c r="M7" s="18">
        <v>4.8000000000000001E-2</v>
      </c>
      <c r="N7" s="18">
        <v>0</v>
      </c>
      <c r="O7" s="18">
        <v>0</v>
      </c>
    </row>
    <row r="8" spans="1:16" ht="16.5" customHeight="1" x14ac:dyDescent="0.25">
      <c r="A8" s="3"/>
      <c r="B8" s="6" t="s">
        <v>59</v>
      </c>
      <c r="C8" s="7">
        <v>10</v>
      </c>
      <c r="D8" s="18">
        <v>0</v>
      </c>
      <c r="E8" s="18">
        <v>8.1999999999999993</v>
      </c>
      <c r="F8" s="18">
        <v>0.1</v>
      </c>
      <c r="G8" s="18">
        <v>75</v>
      </c>
      <c r="H8" s="18">
        <v>41</v>
      </c>
      <c r="I8" s="18">
        <v>1</v>
      </c>
      <c r="J8" s="18">
        <v>0</v>
      </c>
      <c r="K8" s="18">
        <v>2</v>
      </c>
      <c r="L8" s="18">
        <v>0</v>
      </c>
      <c r="M8" s="18">
        <v>0</v>
      </c>
      <c r="N8" s="18">
        <v>0</v>
      </c>
      <c r="O8" s="18">
        <v>59</v>
      </c>
    </row>
    <row r="9" spans="1:16" ht="15.75" x14ac:dyDescent="0.25">
      <c r="A9" s="3"/>
      <c r="B9" s="6" t="s">
        <v>12</v>
      </c>
      <c r="C9" s="7">
        <v>200</v>
      </c>
      <c r="D9" s="18">
        <v>3.52</v>
      </c>
      <c r="E9" s="18">
        <v>3.72</v>
      </c>
      <c r="F9" s="18">
        <v>25.49</v>
      </c>
      <c r="G9" s="18">
        <v>145.19999999999999</v>
      </c>
      <c r="H9" s="18">
        <v>959</v>
      </c>
      <c r="I9" s="18">
        <v>122</v>
      </c>
      <c r="J9" s="18">
        <v>14</v>
      </c>
      <c r="K9" s="18">
        <v>90</v>
      </c>
      <c r="L9" s="18">
        <v>0.56000000000000005</v>
      </c>
      <c r="M9" s="18">
        <v>0.04</v>
      </c>
      <c r="N9" s="18">
        <v>1.3</v>
      </c>
      <c r="O9" s="18">
        <v>0.01</v>
      </c>
    </row>
    <row r="10" spans="1:16" ht="15.75" x14ac:dyDescent="0.25">
      <c r="A10" s="5" t="s">
        <v>13</v>
      </c>
      <c r="B10" s="2"/>
      <c r="C10" s="17">
        <f>SUM(C6:C9)</f>
        <v>440</v>
      </c>
      <c r="D10" s="19">
        <f t="shared" ref="D10:G10" si="0">SUM(D6:D9)</f>
        <v>24.88</v>
      </c>
      <c r="E10" s="19">
        <f t="shared" si="0"/>
        <v>40.54</v>
      </c>
      <c r="F10" s="19">
        <f t="shared" si="0"/>
        <v>43.59</v>
      </c>
      <c r="G10" s="19">
        <f t="shared" si="0"/>
        <v>636.59999999999991</v>
      </c>
      <c r="H10" s="20"/>
      <c r="I10" s="19">
        <f>SUM(I6:I9)</f>
        <v>281.62</v>
      </c>
      <c r="J10" s="19">
        <f t="shared" ref="J10:O10" si="1">SUM(J6:J9)</f>
        <v>49.87</v>
      </c>
      <c r="K10" s="19">
        <f t="shared" si="1"/>
        <v>464.59000000000003</v>
      </c>
      <c r="L10" s="19">
        <f t="shared" si="1"/>
        <v>5.07</v>
      </c>
      <c r="M10" s="19">
        <f t="shared" si="1"/>
        <v>0.218</v>
      </c>
      <c r="N10" s="19">
        <f t="shared" si="1"/>
        <v>1.6300000000000001</v>
      </c>
      <c r="O10" s="19">
        <f t="shared" si="1"/>
        <v>511.90999999999997</v>
      </c>
    </row>
    <row r="11" spans="1:16" ht="29.25" customHeight="1" x14ac:dyDescent="0.25">
      <c r="A11" s="5" t="s">
        <v>14</v>
      </c>
      <c r="B11" s="6" t="s">
        <v>15</v>
      </c>
      <c r="C11" s="1">
        <v>100</v>
      </c>
      <c r="D11" s="18">
        <v>0.85</v>
      </c>
      <c r="E11" s="18">
        <v>3.05</v>
      </c>
      <c r="F11" s="18">
        <v>5.41</v>
      </c>
      <c r="G11" s="18">
        <v>52.44</v>
      </c>
      <c r="H11" s="18">
        <v>43</v>
      </c>
      <c r="I11" s="18">
        <v>22.42</v>
      </c>
      <c r="J11" s="18">
        <v>9.1</v>
      </c>
      <c r="K11" s="18">
        <v>16.57</v>
      </c>
      <c r="L11" s="18">
        <v>0.31</v>
      </c>
      <c r="M11" s="18">
        <v>0.02</v>
      </c>
      <c r="N11" s="18">
        <v>19.47</v>
      </c>
      <c r="O11" s="18">
        <v>0</v>
      </c>
    </row>
    <row r="12" spans="1:16" ht="15.75" customHeight="1" x14ac:dyDescent="0.25">
      <c r="A12" s="2"/>
      <c r="B12" s="6" t="s">
        <v>16</v>
      </c>
      <c r="C12" s="1">
        <v>250</v>
      </c>
      <c r="D12" s="18">
        <v>5.49</v>
      </c>
      <c r="E12" s="18">
        <v>5.28</v>
      </c>
      <c r="F12" s="18">
        <v>16.329999999999998</v>
      </c>
      <c r="G12" s="18">
        <v>134.75</v>
      </c>
      <c r="H12" s="18">
        <v>206</v>
      </c>
      <c r="I12" s="18">
        <v>38.08</v>
      </c>
      <c r="J12" s="18">
        <v>35.299999999999997</v>
      </c>
      <c r="K12" s="18">
        <v>87.18</v>
      </c>
      <c r="L12" s="18">
        <v>2.0299999999999998</v>
      </c>
      <c r="M12" s="18">
        <v>0.23</v>
      </c>
      <c r="N12" s="18">
        <v>5.81</v>
      </c>
      <c r="O12" s="18">
        <v>0</v>
      </c>
    </row>
    <row r="13" spans="1:16" ht="15.75" customHeight="1" x14ac:dyDescent="0.25">
      <c r="A13" s="2"/>
      <c r="B13" s="6" t="s">
        <v>17</v>
      </c>
      <c r="C13" s="1">
        <v>180</v>
      </c>
      <c r="D13" s="18">
        <v>8.9499999999999993</v>
      </c>
      <c r="E13" s="18">
        <v>6.73</v>
      </c>
      <c r="F13" s="18">
        <v>43</v>
      </c>
      <c r="G13" s="18">
        <v>276.52999999999997</v>
      </c>
      <c r="H13" s="18">
        <v>679</v>
      </c>
      <c r="I13" s="18">
        <v>15.57</v>
      </c>
      <c r="J13" s="18">
        <v>81</v>
      </c>
      <c r="K13" s="18">
        <v>250.2</v>
      </c>
      <c r="L13" s="18">
        <v>4.7300000000000004</v>
      </c>
      <c r="M13" s="18">
        <v>0.22</v>
      </c>
      <c r="N13" s="18">
        <v>0</v>
      </c>
      <c r="O13" s="18">
        <v>0.02</v>
      </c>
    </row>
    <row r="14" spans="1:16" ht="15" customHeight="1" x14ac:dyDescent="0.25">
      <c r="A14" s="2"/>
      <c r="B14" s="6" t="s">
        <v>78</v>
      </c>
      <c r="C14" s="1">
        <v>175</v>
      </c>
      <c r="D14" s="18">
        <v>23.8</v>
      </c>
      <c r="E14" s="18">
        <v>19.52</v>
      </c>
      <c r="F14" s="18">
        <v>5.74</v>
      </c>
      <c r="G14" s="18">
        <v>203</v>
      </c>
      <c r="H14" s="18">
        <v>591</v>
      </c>
      <c r="I14" s="18">
        <v>29.4</v>
      </c>
      <c r="J14" s="18">
        <v>31.39</v>
      </c>
      <c r="K14" s="18">
        <v>234.98</v>
      </c>
      <c r="L14" s="18">
        <v>2.8</v>
      </c>
      <c r="M14" s="18">
        <v>0.21</v>
      </c>
      <c r="N14" s="18">
        <v>1.54</v>
      </c>
      <c r="O14" s="18">
        <v>0</v>
      </c>
    </row>
    <row r="15" spans="1:16" ht="14.25" customHeight="1" x14ac:dyDescent="0.25">
      <c r="A15" s="2"/>
      <c r="B15" s="6" t="s">
        <v>18</v>
      </c>
      <c r="C15" s="1">
        <v>200</v>
      </c>
      <c r="D15" s="1">
        <v>0.2</v>
      </c>
      <c r="E15" s="1">
        <v>0</v>
      </c>
      <c r="F15" s="1">
        <v>14</v>
      </c>
      <c r="G15" s="1">
        <v>28</v>
      </c>
      <c r="H15" s="1">
        <v>943</v>
      </c>
      <c r="I15" s="1">
        <v>6</v>
      </c>
      <c r="J15" s="1">
        <v>0</v>
      </c>
      <c r="K15" s="1">
        <v>0</v>
      </c>
      <c r="L15" s="1">
        <v>0.4</v>
      </c>
      <c r="M15" s="1">
        <v>0</v>
      </c>
      <c r="N15" s="1">
        <v>0</v>
      </c>
      <c r="O15" s="1">
        <v>0</v>
      </c>
    </row>
    <row r="16" spans="1:16" ht="15.75" x14ac:dyDescent="0.25">
      <c r="A16" s="2"/>
      <c r="B16" s="6" t="s">
        <v>19</v>
      </c>
      <c r="C16" s="1">
        <v>50</v>
      </c>
      <c r="D16" s="1">
        <v>3.95</v>
      </c>
      <c r="E16" s="1">
        <v>0.5</v>
      </c>
      <c r="F16" s="1">
        <v>24.15</v>
      </c>
      <c r="G16" s="1">
        <v>117.5</v>
      </c>
      <c r="H16" s="1" t="s">
        <v>22</v>
      </c>
      <c r="I16" s="1">
        <v>11.5</v>
      </c>
      <c r="J16" s="1">
        <v>16.5</v>
      </c>
      <c r="K16" s="1">
        <v>43.5</v>
      </c>
      <c r="L16" s="1">
        <v>1</v>
      </c>
      <c r="M16" s="1">
        <v>0.08</v>
      </c>
      <c r="N16" s="1">
        <v>0</v>
      </c>
      <c r="O16" s="1">
        <v>0</v>
      </c>
    </row>
    <row r="17" spans="1:15" ht="15.75" x14ac:dyDescent="0.25">
      <c r="A17" s="2"/>
      <c r="B17" s="6" t="s">
        <v>21</v>
      </c>
      <c r="C17" s="18">
        <v>70</v>
      </c>
      <c r="D17" s="18">
        <v>4.2699999999999996</v>
      </c>
      <c r="E17" s="18">
        <v>0.84</v>
      </c>
      <c r="F17" s="18">
        <v>27.93</v>
      </c>
      <c r="G17" s="18">
        <v>137.9</v>
      </c>
      <c r="H17" s="18" t="s">
        <v>22</v>
      </c>
      <c r="I17" s="18">
        <v>20.3</v>
      </c>
      <c r="J17" s="18">
        <v>29.4</v>
      </c>
      <c r="K17" s="18">
        <v>24.5</v>
      </c>
      <c r="L17" s="18">
        <v>2.52</v>
      </c>
      <c r="M17" s="18">
        <v>0.11899999999999999</v>
      </c>
      <c r="N17" s="18">
        <v>0</v>
      </c>
      <c r="O17" s="18">
        <v>4.1999999999999997E-3</v>
      </c>
    </row>
    <row r="18" spans="1:15" ht="15.75" x14ac:dyDescent="0.25">
      <c r="A18" s="5" t="s">
        <v>20</v>
      </c>
      <c r="B18" s="6"/>
      <c r="C18" s="8">
        <f>SUM(C11:C17)</f>
        <v>1025</v>
      </c>
      <c r="D18" s="8">
        <f>SUM(D11:D17)</f>
        <v>47.510000000000005</v>
      </c>
      <c r="E18" s="8">
        <f t="shared" ref="E18:G18" si="2">SUM(E11:E17)</f>
        <v>35.92</v>
      </c>
      <c r="F18" s="8">
        <f t="shared" si="2"/>
        <v>136.56</v>
      </c>
      <c r="G18" s="8">
        <f t="shared" si="2"/>
        <v>950.12</v>
      </c>
      <c r="H18" s="8"/>
      <c r="I18" s="8">
        <f>SUM(I11:I17)</f>
        <v>143.27000000000001</v>
      </c>
      <c r="J18" s="8">
        <f t="shared" ref="J18:O18" si="3">SUM(J11:J17)</f>
        <v>202.69000000000003</v>
      </c>
      <c r="K18" s="8">
        <f t="shared" si="3"/>
        <v>656.93</v>
      </c>
      <c r="L18" s="8">
        <f t="shared" si="3"/>
        <v>13.790000000000001</v>
      </c>
      <c r="M18" s="8">
        <f t="shared" si="3"/>
        <v>0.87899999999999989</v>
      </c>
      <c r="N18" s="8">
        <f t="shared" si="3"/>
        <v>26.819999999999997</v>
      </c>
      <c r="O18" s="8">
        <f t="shared" si="3"/>
        <v>2.4199999999999999E-2</v>
      </c>
    </row>
    <row r="19" spans="1:15" ht="31.5" x14ac:dyDescent="0.25">
      <c r="A19" s="5" t="s">
        <v>24</v>
      </c>
      <c r="B19" s="6" t="s">
        <v>23</v>
      </c>
      <c r="C19" s="1">
        <v>60</v>
      </c>
      <c r="D19" s="1">
        <v>5.28</v>
      </c>
      <c r="E19" s="1">
        <v>1.32</v>
      </c>
      <c r="F19" s="1">
        <v>30.18</v>
      </c>
      <c r="G19" s="1">
        <v>154.19999999999999</v>
      </c>
      <c r="H19" s="1" t="s">
        <v>22</v>
      </c>
      <c r="I19" s="1">
        <v>40.200000000000003</v>
      </c>
      <c r="J19" s="1">
        <v>10.8</v>
      </c>
      <c r="K19" s="1">
        <v>63.6</v>
      </c>
      <c r="L19" s="1">
        <v>0</v>
      </c>
      <c r="M19" s="1">
        <v>4.8000000000000001E-2</v>
      </c>
      <c r="N19" s="1">
        <v>0</v>
      </c>
      <c r="O19" s="1">
        <v>0.06</v>
      </c>
    </row>
    <row r="20" spans="1:15" ht="15.75" x14ac:dyDescent="0.25">
      <c r="A20" s="2"/>
      <c r="B20" s="6" t="s">
        <v>18</v>
      </c>
      <c r="C20" s="1">
        <v>200</v>
      </c>
      <c r="D20" s="1">
        <v>0.2</v>
      </c>
      <c r="E20" s="1">
        <v>0</v>
      </c>
      <c r="F20" s="1">
        <v>14</v>
      </c>
      <c r="G20" s="1">
        <v>28</v>
      </c>
      <c r="H20" s="1">
        <v>943</v>
      </c>
      <c r="I20" s="1">
        <v>6</v>
      </c>
      <c r="J20" s="1">
        <v>0</v>
      </c>
      <c r="K20" s="1">
        <v>0</v>
      </c>
      <c r="L20" s="1">
        <v>0.4</v>
      </c>
      <c r="M20" s="1">
        <v>0</v>
      </c>
      <c r="N20" s="1">
        <v>0</v>
      </c>
      <c r="O20" s="1">
        <v>0</v>
      </c>
    </row>
    <row r="21" spans="1:15" ht="15.75" x14ac:dyDescent="0.25">
      <c r="A21" s="5" t="s">
        <v>25</v>
      </c>
      <c r="B21" s="6"/>
      <c r="C21" s="8">
        <v>260</v>
      </c>
      <c r="D21" s="24">
        <f>SUM(D19:D20)</f>
        <v>5.48</v>
      </c>
      <c r="E21" s="24">
        <f t="shared" ref="E21:O21" si="4">SUM(E19:E20)</f>
        <v>1.32</v>
      </c>
      <c r="F21" s="24">
        <f t="shared" si="4"/>
        <v>44.18</v>
      </c>
      <c r="G21" s="24">
        <f t="shared" si="4"/>
        <v>182.2</v>
      </c>
      <c r="H21" s="24"/>
      <c r="I21" s="24">
        <f t="shared" si="4"/>
        <v>46.2</v>
      </c>
      <c r="J21" s="24">
        <f t="shared" si="4"/>
        <v>10.8</v>
      </c>
      <c r="K21" s="24">
        <f t="shared" si="4"/>
        <v>63.6</v>
      </c>
      <c r="L21" s="24">
        <f t="shared" si="4"/>
        <v>0.4</v>
      </c>
      <c r="M21" s="24">
        <f t="shared" si="4"/>
        <v>4.8000000000000001E-2</v>
      </c>
      <c r="N21" s="24">
        <f t="shared" si="4"/>
        <v>0</v>
      </c>
      <c r="O21" s="24">
        <f t="shared" si="4"/>
        <v>0.06</v>
      </c>
    </row>
    <row r="22" spans="1:15" ht="15.75" x14ac:dyDescent="0.25">
      <c r="A22" s="11" t="s">
        <v>44</v>
      </c>
      <c r="B22" s="6"/>
      <c r="C22" s="8">
        <f>C10+C18+C21</f>
        <v>1725</v>
      </c>
      <c r="D22" s="24">
        <f>D10+D18+D21</f>
        <v>77.87</v>
      </c>
      <c r="E22" s="24">
        <f t="shared" ref="E22:O22" si="5">E10+E18+E21</f>
        <v>77.78</v>
      </c>
      <c r="F22" s="24">
        <f t="shared" si="5"/>
        <v>224.33</v>
      </c>
      <c r="G22" s="24">
        <f t="shared" si="5"/>
        <v>1768.9199999999998</v>
      </c>
      <c r="H22" s="24">
        <f t="shared" si="5"/>
        <v>0</v>
      </c>
      <c r="I22" s="24">
        <f t="shared" si="5"/>
        <v>471.09</v>
      </c>
      <c r="J22" s="24">
        <f t="shared" si="5"/>
        <v>263.36</v>
      </c>
      <c r="K22" s="24">
        <f t="shared" si="5"/>
        <v>1185.1199999999999</v>
      </c>
      <c r="L22" s="24">
        <f t="shared" si="5"/>
        <v>19.259999999999998</v>
      </c>
      <c r="M22" s="24">
        <f t="shared" si="5"/>
        <v>1.145</v>
      </c>
      <c r="N22" s="24">
        <f t="shared" si="5"/>
        <v>28.449999999999996</v>
      </c>
      <c r="O22" s="24">
        <f t="shared" si="5"/>
        <v>511.99419999999998</v>
      </c>
    </row>
    <row r="23" spans="1:15" ht="15.75" x14ac:dyDescent="0.25">
      <c r="A23" s="37" t="s">
        <v>26</v>
      </c>
      <c r="B23" s="38"/>
      <c r="C23" s="38"/>
      <c r="D23" s="38"/>
      <c r="E23" s="38"/>
      <c r="F23" s="38"/>
      <c r="G23" s="38"/>
      <c r="H23" s="39"/>
    </row>
    <row r="24" spans="1:15" ht="31.5" customHeight="1" x14ac:dyDescent="0.25">
      <c r="A24" s="5" t="s">
        <v>11</v>
      </c>
      <c r="B24" s="6" t="s">
        <v>27</v>
      </c>
      <c r="C24" s="1" t="s">
        <v>88</v>
      </c>
      <c r="D24" s="1">
        <v>5.88</v>
      </c>
      <c r="E24" s="1">
        <v>7.14</v>
      </c>
      <c r="F24" s="1">
        <v>35.28</v>
      </c>
      <c r="G24" s="1">
        <v>228.9</v>
      </c>
      <c r="H24" s="1">
        <v>182</v>
      </c>
      <c r="I24" s="1">
        <v>29.4</v>
      </c>
      <c r="J24" s="1">
        <v>44.1</v>
      </c>
      <c r="K24" s="1">
        <v>117.6</v>
      </c>
      <c r="L24" s="1">
        <v>1.47</v>
      </c>
      <c r="M24" s="1">
        <v>0.16800000000000001</v>
      </c>
      <c r="N24" s="1">
        <v>0</v>
      </c>
      <c r="O24" s="1">
        <v>0</v>
      </c>
    </row>
    <row r="25" spans="1:15" ht="15.75" customHeight="1" x14ac:dyDescent="0.25">
      <c r="A25" s="5"/>
      <c r="B25" s="6" t="s">
        <v>19</v>
      </c>
      <c r="C25" s="7">
        <v>30</v>
      </c>
      <c r="D25" s="18">
        <v>2.37</v>
      </c>
      <c r="E25" s="18">
        <v>0.3</v>
      </c>
      <c r="F25" s="18">
        <v>14.49</v>
      </c>
      <c r="G25" s="18">
        <v>70.5</v>
      </c>
      <c r="H25" s="18" t="s">
        <v>22</v>
      </c>
      <c r="I25" s="18">
        <v>6.9</v>
      </c>
      <c r="J25" s="18">
        <v>9.9</v>
      </c>
      <c r="K25" s="18">
        <v>26.1</v>
      </c>
      <c r="L25" s="18">
        <v>0.6</v>
      </c>
      <c r="M25" s="18">
        <v>4.8000000000000001E-2</v>
      </c>
      <c r="N25" s="18">
        <v>0</v>
      </c>
      <c r="O25" s="18">
        <v>0</v>
      </c>
    </row>
    <row r="26" spans="1:15" ht="15.75" x14ac:dyDescent="0.25">
      <c r="A26" s="5"/>
      <c r="B26" s="6" t="s">
        <v>28</v>
      </c>
      <c r="C26" s="18">
        <v>15</v>
      </c>
      <c r="D26" s="18">
        <v>3.48</v>
      </c>
      <c r="E26" s="18">
        <v>4.43</v>
      </c>
      <c r="F26" s="18">
        <v>0</v>
      </c>
      <c r="G26" s="18">
        <v>54.6</v>
      </c>
      <c r="H26" s="18">
        <v>42</v>
      </c>
      <c r="I26" s="18">
        <v>132</v>
      </c>
      <c r="J26" s="18">
        <v>5.25</v>
      </c>
      <c r="K26" s="18">
        <v>75</v>
      </c>
      <c r="L26" s="18">
        <v>0.15</v>
      </c>
      <c r="M26" s="18">
        <v>0.01</v>
      </c>
      <c r="N26" s="18">
        <v>0.11</v>
      </c>
      <c r="O26" s="18">
        <v>39</v>
      </c>
    </row>
    <row r="27" spans="1:15" ht="31.5" x14ac:dyDescent="0.25">
      <c r="A27" s="5"/>
      <c r="B27" s="6" t="s">
        <v>29</v>
      </c>
      <c r="C27" s="26">
        <v>200</v>
      </c>
      <c r="D27" s="26">
        <v>0.13</v>
      </c>
      <c r="E27" s="26">
        <v>0.02</v>
      </c>
      <c r="F27" s="26">
        <v>15.2</v>
      </c>
      <c r="G27" s="26">
        <v>62</v>
      </c>
      <c r="H27" s="26">
        <v>377</v>
      </c>
      <c r="I27" s="26">
        <v>14.2</v>
      </c>
      <c r="J27" s="26">
        <v>2.4</v>
      </c>
      <c r="K27" s="26">
        <v>0</v>
      </c>
      <c r="L27" s="26">
        <v>0.36</v>
      </c>
      <c r="M27" s="26">
        <v>0</v>
      </c>
      <c r="N27" s="26">
        <v>2.83</v>
      </c>
      <c r="O27" s="26">
        <v>0</v>
      </c>
    </row>
    <row r="28" spans="1:15" ht="15.75" x14ac:dyDescent="0.25">
      <c r="A28" s="5" t="s">
        <v>13</v>
      </c>
      <c r="B28" s="6"/>
      <c r="C28" s="8">
        <f>SUM(C24:C27)</f>
        <v>245</v>
      </c>
      <c r="D28" s="24">
        <f t="shared" ref="D28:O28" si="6">SUM(D24:D27)</f>
        <v>11.860000000000001</v>
      </c>
      <c r="E28" s="24">
        <f t="shared" si="6"/>
        <v>11.889999999999999</v>
      </c>
      <c r="F28" s="24">
        <f t="shared" si="6"/>
        <v>64.97</v>
      </c>
      <c r="G28" s="24">
        <f t="shared" si="6"/>
        <v>416</v>
      </c>
      <c r="H28" s="24"/>
      <c r="I28" s="24">
        <f t="shared" si="6"/>
        <v>182.5</v>
      </c>
      <c r="J28" s="24">
        <f t="shared" si="6"/>
        <v>61.65</v>
      </c>
      <c r="K28" s="24">
        <f t="shared" si="6"/>
        <v>218.7</v>
      </c>
      <c r="L28" s="24">
        <f t="shared" si="6"/>
        <v>2.5799999999999996</v>
      </c>
      <c r="M28" s="24">
        <f t="shared" si="6"/>
        <v>0.22600000000000003</v>
      </c>
      <c r="N28" s="24">
        <f t="shared" si="6"/>
        <v>2.94</v>
      </c>
      <c r="O28" s="24">
        <f t="shared" si="6"/>
        <v>39</v>
      </c>
    </row>
    <row r="29" spans="1:15" ht="36" customHeight="1" x14ac:dyDescent="0.25">
      <c r="A29" s="5" t="s">
        <v>14</v>
      </c>
      <c r="B29" s="6" t="s">
        <v>30</v>
      </c>
      <c r="C29" s="26">
        <v>250</v>
      </c>
      <c r="D29" s="26">
        <v>9.2249999999999996</v>
      </c>
      <c r="E29" s="26">
        <v>7.4749999999999996</v>
      </c>
      <c r="F29" s="26">
        <v>11.925000000000001</v>
      </c>
      <c r="G29" s="26">
        <v>151.80000000000001</v>
      </c>
      <c r="H29" s="26" t="s">
        <v>36</v>
      </c>
      <c r="I29" s="26">
        <v>37.75</v>
      </c>
      <c r="J29" s="26">
        <v>28.75</v>
      </c>
      <c r="K29" s="26">
        <v>122</v>
      </c>
      <c r="L29" s="26">
        <v>0.85</v>
      </c>
      <c r="M29" s="26">
        <v>0.125</v>
      </c>
      <c r="N29" s="26">
        <v>6.125</v>
      </c>
      <c r="O29" s="26">
        <v>110</v>
      </c>
    </row>
    <row r="30" spans="1:15" ht="23.25" customHeight="1" x14ac:dyDescent="0.25">
      <c r="A30" s="2"/>
      <c r="B30" s="14" t="s">
        <v>31</v>
      </c>
      <c r="C30" s="1">
        <v>180</v>
      </c>
      <c r="D30" s="7">
        <v>6.62</v>
      </c>
      <c r="E30" s="7">
        <v>5.42</v>
      </c>
      <c r="F30" s="7">
        <v>31.73</v>
      </c>
      <c r="G30" s="7">
        <v>202.14</v>
      </c>
      <c r="H30" s="7">
        <v>688</v>
      </c>
      <c r="I30" s="7">
        <v>5.83</v>
      </c>
      <c r="J30" s="7">
        <v>25.34</v>
      </c>
      <c r="K30" s="7">
        <v>44.6</v>
      </c>
      <c r="L30" s="7">
        <v>1.33</v>
      </c>
      <c r="M30" s="7">
        <v>7.0000000000000007E-2</v>
      </c>
      <c r="N30" s="7">
        <v>0</v>
      </c>
      <c r="O30" s="7">
        <v>25.2</v>
      </c>
    </row>
    <row r="31" spans="1:15" ht="16.5" customHeight="1" x14ac:dyDescent="0.25">
      <c r="A31" s="2"/>
      <c r="B31" s="14" t="s">
        <v>32</v>
      </c>
      <c r="C31" s="7">
        <v>100</v>
      </c>
      <c r="D31" s="7">
        <v>15.55</v>
      </c>
      <c r="E31" s="7">
        <v>11.55</v>
      </c>
      <c r="F31" s="7">
        <v>15.7</v>
      </c>
      <c r="G31" s="7">
        <v>228.75</v>
      </c>
      <c r="H31" s="7">
        <v>608</v>
      </c>
      <c r="I31" s="7">
        <v>43.75</v>
      </c>
      <c r="J31" s="7">
        <v>32.130000000000003</v>
      </c>
      <c r="K31" s="7">
        <v>166.38</v>
      </c>
      <c r="L31" s="7">
        <v>1.5</v>
      </c>
      <c r="M31" s="7">
        <v>0.1</v>
      </c>
      <c r="N31" s="7">
        <v>0.15</v>
      </c>
      <c r="O31" s="7">
        <v>28.75</v>
      </c>
    </row>
    <row r="32" spans="1:15" ht="16.5" customHeight="1" x14ac:dyDescent="0.25">
      <c r="A32" s="2"/>
      <c r="B32" s="6" t="s">
        <v>53</v>
      </c>
      <c r="C32" s="7">
        <v>100</v>
      </c>
      <c r="D32" s="7">
        <v>0.66666999999999998</v>
      </c>
      <c r="E32" s="7">
        <v>8.3330000000000001E-2</v>
      </c>
      <c r="F32" s="7">
        <v>1.4166700000000001</v>
      </c>
      <c r="G32" s="7">
        <v>9.0833300000000001</v>
      </c>
      <c r="H32" s="7">
        <v>70</v>
      </c>
      <c r="I32" s="7">
        <v>19.166699999999999</v>
      </c>
      <c r="J32" s="7">
        <v>11.666700000000001</v>
      </c>
      <c r="K32" s="7">
        <v>20</v>
      </c>
      <c r="L32" s="7">
        <v>5</v>
      </c>
      <c r="M32" s="7">
        <v>1.6670000000000001E-2</v>
      </c>
      <c r="N32" s="7">
        <v>2.9166699999999999</v>
      </c>
      <c r="O32" s="7">
        <v>0</v>
      </c>
    </row>
    <row r="33" spans="1:15" ht="21.75" customHeight="1" x14ac:dyDescent="0.25">
      <c r="A33" s="2"/>
      <c r="B33" s="14" t="s">
        <v>33</v>
      </c>
      <c r="C33" s="22">
        <v>200</v>
      </c>
      <c r="D33" s="22">
        <v>1</v>
      </c>
      <c r="E33" s="22">
        <v>0</v>
      </c>
      <c r="F33" s="22">
        <v>20.2</v>
      </c>
      <c r="G33" s="22">
        <v>84.8</v>
      </c>
      <c r="H33" s="22">
        <v>389</v>
      </c>
      <c r="I33" s="22">
        <v>14</v>
      </c>
      <c r="J33" s="22">
        <v>8</v>
      </c>
      <c r="K33" s="22">
        <v>14</v>
      </c>
      <c r="L33" s="22">
        <v>2.8</v>
      </c>
      <c r="M33" s="22">
        <v>0.02</v>
      </c>
      <c r="N33" s="22">
        <v>4</v>
      </c>
      <c r="O33" s="22">
        <v>0</v>
      </c>
    </row>
    <row r="34" spans="1:15" ht="14.25" customHeight="1" x14ac:dyDescent="0.25">
      <c r="A34" s="2"/>
      <c r="B34" s="14" t="s">
        <v>19</v>
      </c>
      <c r="C34" s="1">
        <v>50</v>
      </c>
      <c r="D34" s="1">
        <v>3.95</v>
      </c>
      <c r="E34" s="1">
        <v>0.5</v>
      </c>
      <c r="F34" s="1">
        <v>24.15</v>
      </c>
      <c r="G34" s="1">
        <v>117.5</v>
      </c>
      <c r="H34" s="1" t="s">
        <v>22</v>
      </c>
      <c r="I34" s="1">
        <v>11.5</v>
      </c>
      <c r="J34" s="1">
        <v>16.5</v>
      </c>
      <c r="K34" s="1">
        <v>43.5</v>
      </c>
      <c r="L34" s="1">
        <v>1</v>
      </c>
      <c r="M34" s="1">
        <v>0.08</v>
      </c>
      <c r="N34" s="1">
        <v>0</v>
      </c>
      <c r="O34" s="1">
        <v>0</v>
      </c>
    </row>
    <row r="35" spans="1:15" ht="18" customHeight="1" x14ac:dyDescent="0.25">
      <c r="A35" s="2"/>
      <c r="B35" s="14" t="s">
        <v>21</v>
      </c>
      <c r="C35" s="18">
        <v>70</v>
      </c>
      <c r="D35" s="18">
        <v>4.2699999999999996</v>
      </c>
      <c r="E35" s="18">
        <v>0.84</v>
      </c>
      <c r="F35" s="18">
        <v>27.93</v>
      </c>
      <c r="G35" s="18">
        <v>137.9</v>
      </c>
      <c r="H35" s="18" t="s">
        <v>22</v>
      </c>
      <c r="I35" s="18">
        <v>20.3</v>
      </c>
      <c r="J35" s="18">
        <v>29.4</v>
      </c>
      <c r="K35" s="18">
        <v>24.5</v>
      </c>
      <c r="L35" s="18">
        <v>2.52</v>
      </c>
      <c r="M35" s="18">
        <v>0.11899999999999999</v>
      </c>
      <c r="N35" s="18">
        <v>0</v>
      </c>
      <c r="O35" s="18">
        <v>4.1999999999999997E-3</v>
      </c>
    </row>
    <row r="36" spans="1:15" ht="15.75" x14ac:dyDescent="0.25">
      <c r="A36" s="5" t="s">
        <v>20</v>
      </c>
      <c r="B36" s="6"/>
      <c r="C36" s="8">
        <f>SUM(C29:C35)</f>
        <v>950</v>
      </c>
      <c r="D36" s="35">
        <f t="shared" ref="D36:O36" si="7">SUM(D29:D35)</f>
        <v>41.281670000000005</v>
      </c>
      <c r="E36" s="35">
        <f t="shared" si="7"/>
        <v>25.86833</v>
      </c>
      <c r="F36" s="35">
        <f t="shared" si="7"/>
        <v>133.05167</v>
      </c>
      <c r="G36" s="35">
        <f>SUM(G29:G35)</f>
        <v>931.97333000000003</v>
      </c>
      <c r="H36" s="35"/>
      <c r="I36" s="35">
        <f t="shared" si="7"/>
        <v>152.29670000000002</v>
      </c>
      <c r="J36" s="35">
        <f t="shared" si="7"/>
        <v>151.7867</v>
      </c>
      <c r="K36" s="35">
        <f t="shared" si="7"/>
        <v>434.98</v>
      </c>
      <c r="L36" s="35">
        <f t="shared" si="7"/>
        <v>15</v>
      </c>
      <c r="M36" s="35">
        <f t="shared" si="7"/>
        <v>0.53067000000000009</v>
      </c>
      <c r="N36" s="35">
        <f t="shared" si="7"/>
        <v>13.19167</v>
      </c>
      <c r="O36" s="35">
        <f t="shared" si="7"/>
        <v>163.95419999999999</v>
      </c>
    </row>
    <row r="37" spans="1:15" ht="31.5" customHeight="1" x14ac:dyDescent="0.25">
      <c r="A37" s="5" t="s">
        <v>24</v>
      </c>
      <c r="B37" s="6" t="s">
        <v>34</v>
      </c>
      <c r="C37" s="23">
        <v>200</v>
      </c>
      <c r="D37" s="18">
        <v>5.8</v>
      </c>
      <c r="E37" s="18">
        <v>5</v>
      </c>
      <c r="F37" s="18">
        <v>8</v>
      </c>
      <c r="G37" s="18">
        <v>106</v>
      </c>
      <c r="H37" s="18">
        <v>386</v>
      </c>
      <c r="I37" s="18">
        <v>240</v>
      </c>
      <c r="J37" s="18">
        <v>28</v>
      </c>
      <c r="K37" s="18">
        <v>190</v>
      </c>
      <c r="L37" s="18">
        <v>0.2</v>
      </c>
      <c r="M37" s="18">
        <v>0.1</v>
      </c>
      <c r="N37" s="18">
        <v>1.4</v>
      </c>
      <c r="O37" s="18">
        <v>0.1</v>
      </c>
    </row>
    <row r="38" spans="1:15" ht="31.5" customHeight="1" x14ac:dyDescent="0.25">
      <c r="A38" s="5" t="s">
        <v>25</v>
      </c>
      <c r="B38" s="6"/>
      <c r="C38" s="23">
        <f>SUM(C37)</f>
        <v>200</v>
      </c>
      <c r="D38" s="18">
        <f>SUM(D37)</f>
        <v>5.8</v>
      </c>
      <c r="E38" s="18">
        <f t="shared" ref="E38:O38" si="8">SUM(E37)</f>
        <v>5</v>
      </c>
      <c r="F38" s="18">
        <f t="shared" si="8"/>
        <v>8</v>
      </c>
      <c r="G38" s="18">
        <f t="shared" si="8"/>
        <v>106</v>
      </c>
      <c r="H38" s="18"/>
      <c r="I38" s="18">
        <f t="shared" si="8"/>
        <v>240</v>
      </c>
      <c r="J38" s="18">
        <f t="shared" si="8"/>
        <v>28</v>
      </c>
      <c r="K38" s="18">
        <f t="shared" si="8"/>
        <v>190</v>
      </c>
      <c r="L38" s="18">
        <f t="shared" si="8"/>
        <v>0.2</v>
      </c>
      <c r="M38" s="18">
        <f t="shared" si="8"/>
        <v>0.1</v>
      </c>
      <c r="N38" s="18">
        <f t="shared" si="8"/>
        <v>1.4</v>
      </c>
      <c r="O38" s="18">
        <f t="shared" si="8"/>
        <v>0.1</v>
      </c>
    </row>
    <row r="39" spans="1:15" ht="15.75" x14ac:dyDescent="0.25">
      <c r="A39" s="11" t="s">
        <v>44</v>
      </c>
      <c r="B39" s="6"/>
      <c r="C39" s="8">
        <f>C28+C36+C37</f>
        <v>1395</v>
      </c>
      <c r="D39" s="24">
        <f t="shared" ref="D39:O39" si="9">D28+D36+D37</f>
        <v>58.941670000000002</v>
      </c>
      <c r="E39" s="24">
        <f t="shared" si="9"/>
        <v>42.758330000000001</v>
      </c>
      <c r="F39" s="24">
        <f t="shared" si="9"/>
        <v>206.02167</v>
      </c>
      <c r="G39" s="24">
        <f t="shared" si="9"/>
        <v>1453.97333</v>
      </c>
      <c r="H39" s="24">
        <f t="shared" si="9"/>
        <v>386</v>
      </c>
      <c r="I39" s="24">
        <f t="shared" si="9"/>
        <v>574.79669999999999</v>
      </c>
      <c r="J39" s="24">
        <f t="shared" si="9"/>
        <v>241.4367</v>
      </c>
      <c r="K39" s="24">
        <f t="shared" si="9"/>
        <v>843.68000000000006</v>
      </c>
      <c r="L39" s="24">
        <f t="shared" si="9"/>
        <v>17.779999999999998</v>
      </c>
      <c r="M39" s="24">
        <f t="shared" si="9"/>
        <v>0.85667000000000015</v>
      </c>
      <c r="N39" s="24">
        <f t="shared" si="9"/>
        <v>17.531669999999998</v>
      </c>
      <c r="O39" s="24">
        <f t="shared" si="9"/>
        <v>203.05419999999998</v>
      </c>
    </row>
    <row r="40" spans="1:15" ht="15.75" x14ac:dyDescent="0.25">
      <c r="A40" s="37" t="s">
        <v>35</v>
      </c>
      <c r="B40" s="53"/>
      <c r="C40" s="53"/>
      <c r="D40" s="53"/>
      <c r="E40" s="53"/>
      <c r="F40" s="53"/>
      <c r="G40" s="53"/>
      <c r="H40" s="53"/>
      <c r="I40" s="52"/>
      <c r="J40" s="52"/>
      <c r="K40" s="52"/>
      <c r="L40" s="52"/>
      <c r="M40" s="52"/>
      <c r="N40" s="52"/>
      <c r="O40" s="52"/>
    </row>
    <row r="41" spans="1:15" ht="32.25" customHeight="1" x14ac:dyDescent="0.25">
      <c r="A41" s="5" t="s">
        <v>11</v>
      </c>
      <c r="B41" s="6" t="s">
        <v>37</v>
      </c>
      <c r="C41" s="7">
        <v>200</v>
      </c>
      <c r="D41" s="18">
        <v>6.24</v>
      </c>
      <c r="E41" s="18">
        <v>6.1</v>
      </c>
      <c r="F41" s="18">
        <v>19.7</v>
      </c>
      <c r="G41" s="18">
        <v>158.63999999999999</v>
      </c>
      <c r="H41" s="18">
        <v>390</v>
      </c>
      <c r="I41" s="18">
        <v>192.17</v>
      </c>
      <c r="J41" s="18">
        <v>23.52</v>
      </c>
      <c r="K41" s="18">
        <v>156.05000000000001</v>
      </c>
      <c r="L41" s="18">
        <v>0.3</v>
      </c>
      <c r="M41" s="18">
        <v>0.08</v>
      </c>
      <c r="N41" s="18">
        <v>1.0900000000000001</v>
      </c>
      <c r="O41" s="18">
        <v>36.72</v>
      </c>
    </row>
    <row r="42" spans="1:15" ht="16.5" customHeight="1" x14ac:dyDescent="0.25">
      <c r="A42" s="3"/>
      <c r="B42" s="6" t="s">
        <v>19</v>
      </c>
      <c r="C42" s="7">
        <v>30</v>
      </c>
      <c r="D42" s="18">
        <v>2.37</v>
      </c>
      <c r="E42" s="18">
        <v>0.3</v>
      </c>
      <c r="F42" s="18">
        <v>14.49</v>
      </c>
      <c r="G42" s="18">
        <v>70.5</v>
      </c>
      <c r="H42" s="18" t="s">
        <v>22</v>
      </c>
      <c r="I42" s="18">
        <v>6.9</v>
      </c>
      <c r="J42" s="18">
        <v>9.9</v>
      </c>
      <c r="K42" s="18">
        <v>26.1</v>
      </c>
      <c r="L42" s="18">
        <v>0.6</v>
      </c>
      <c r="M42" s="18">
        <v>4.8000000000000001E-2</v>
      </c>
      <c r="N42" s="18">
        <v>0</v>
      </c>
      <c r="O42" s="18">
        <v>0</v>
      </c>
    </row>
    <row r="43" spans="1:15" ht="15.75" x14ac:dyDescent="0.25">
      <c r="A43" s="3"/>
      <c r="B43" s="6" t="s">
        <v>38</v>
      </c>
      <c r="C43" s="18">
        <v>15</v>
      </c>
      <c r="D43" s="18">
        <v>3.48</v>
      </c>
      <c r="E43" s="18">
        <v>4.43</v>
      </c>
      <c r="F43" s="18">
        <v>0</v>
      </c>
      <c r="G43" s="18">
        <v>54.6</v>
      </c>
      <c r="H43" s="18">
        <v>42</v>
      </c>
      <c r="I43" s="18">
        <v>132</v>
      </c>
      <c r="J43" s="18">
        <v>5.25</v>
      </c>
      <c r="K43" s="18">
        <v>75</v>
      </c>
      <c r="L43" s="18">
        <v>0.15</v>
      </c>
      <c r="M43" s="18">
        <v>0.01</v>
      </c>
      <c r="N43" s="18">
        <v>0.11</v>
      </c>
      <c r="O43" s="18">
        <v>39</v>
      </c>
    </row>
    <row r="44" spans="1:15" ht="17.25" customHeight="1" x14ac:dyDescent="0.25">
      <c r="A44" s="2"/>
      <c r="B44" s="6" t="s">
        <v>18</v>
      </c>
      <c r="C44" s="1">
        <v>200</v>
      </c>
      <c r="D44" s="1">
        <v>0.2</v>
      </c>
      <c r="E44" s="1">
        <v>0</v>
      </c>
      <c r="F44" s="1">
        <v>14</v>
      </c>
      <c r="G44" s="1">
        <v>28</v>
      </c>
      <c r="H44" s="1">
        <v>943</v>
      </c>
      <c r="I44" s="1">
        <v>6</v>
      </c>
      <c r="J44" s="1">
        <v>0</v>
      </c>
      <c r="K44" s="1">
        <v>0</v>
      </c>
      <c r="L44" s="1">
        <v>0.4</v>
      </c>
      <c r="M44" s="1">
        <v>0</v>
      </c>
      <c r="N44" s="1">
        <v>0</v>
      </c>
      <c r="O44" s="1">
        <v>0</v>
      </c>
    </row>
    <row r="45" spans="1:15" ht="15.75" x14ac:dyDescent="0.25">
      <c r="A45" s="5" t="s">
        <v>13</v>
      </c>
      <c r="B45" s="2"/>
      <c r="C45" s="10">
        <f>SUM(C41:C44)</f>
        <v>445</v>
      </c>
      <c r="D45" s="10">
        <f t="shared" ref="D45:O45" si="10">SUM(D41:D44)</f>
        <v>12.29</v>
      </c>
      <c r="E45" s="10">
        <f t="shared" si="10"/>
        <v>10.829999999999998</v>
      </c>
      <c r="F45" s="10">
        <f t="shared" si="10"/>
        <v>48.19</v>
      </c>
      <c r="G45" s="10">
        <f t="shared" si="10"/>
        <v>311.74</v>
      </c>
      <c r="H45" s="10"/>
      <c r="I45" s="10">
        <f t="shared" si="10"/>
        <v>337.07</v>
      </c>
      <c r="J45" s="10">
        <f t="shared" si="10"/>
        <v>38.67</v>
      </c>
      <c r="K45" s="10">
        <f t="shared" si="10"/>
        <v>257.14999999999998</v>
      </c>
      <c r="L45" s="10">
        <f t="shared" si="10"/>
        <v>1.4499999999999997</v>
      </c>
      <c r="M45" s="10">
        <f t="shared" si="10"/>
        <v>0.13800000000000001</v>
      </c>
      <c r="N45" s="10">
        <f t="shared" si="10"/>
        <v>1.2000000000000002</v>
      </c>
      <c r="O45" s="10">
        <f t="shared" si="10"/>
        <v>75.72</v>
      </c>
    </row>
    <row r="46" spans="1:15" ht="15" customHeight="1" x14ac:dyDescent="0.25">
      <c r="A46" s="5" t="s">
        <v>14</v>
      </c>
      <c r="B46" s="6" t="s">
        <v>39</v>
      </c>
      <c r="C46" s="7">
        <v>100</v>
      </c>
      <c r="D46" s="1">
        <v>1.26667</v>
      </c>
      <c r="E46" s="1">
        <v>6.6669999999999993E-2</v>
      </c>
      <c r="F46" s="1">
        <v>15.3</v>
      </c>
      <c r="G46" s="1">
        <v>66.8</v>
      </c>
      <c r="H46" s="1">
        <v>50</v>
      </c>
      <c r="I46" s="1">
        <v>28.933299999999999</v>
      </c>
      <c r="J46" s="1">
        <v>20.083300000000001</v>
      </c>
      <c r="K46" s="1">
        <v>37.9</v>
      </c>
      <c r="L46" s="1">
        <v>0.63332999999999995</v>
      </c>
      <c r="M46" s="1">
        <v>3.3329999999999999E-2</v>
      </c>
      <c r="N46" s="1">
        <v>2.6333299999999999</v>
      </c>
      <c r="O46" s="1">
        <v>0</v>
      </c>
    </row>
    <row r="47" spans="1:15" ht="31.5" customHeight="1" x14ac:dyDescent="0.25">
      <c r="A47" s="2"/>
      <c r="B47" s="6" t="s">
        <v>40</v>
      </c>
      <c r="C47" s="7">
        <v>250</v>
      </c>
      <c r="D47" s="18">
        <v>1.81</v>
      </c>
      <c r="E47" s="18">
        <v>4.91</v>
      </c>
      <c r="F47" s="18">
        <v>125.25</v>
      </c>
      <c r="G47" s="18">
        <v>102.5</v>
      </c>
      <c r="H47" s="18">
        <v>170</v>
      </c>
      <c r="I47" s="18">
        <v>44.38</v>
      </c>
      <c r="J47" s="18">
        <v>26.25</v>
      </c>
      <c r="K47" s="18">
        <v>53.23</v>
      </c>
      <c r="L47" s="18">
        <v>1.19</v>
      </c>
      <c r="M47" s="18">
        <v>0.05</v>
      </c>
      <c r="N47" s="18">
        <v>10.29</v>
      </c>
      <c r="O47" s="18">
        <v>0</v>
      </c>
    </row>
    <row r="48" spans="1:15" ht="16.5" customHeight="1" x14ac:dyDescent="0.25">
      <c r="A48" s="2"/>
      <c r="B48" s="6" t="s">
        <v>41</v>
      </c>
      <c r="C48" s="7">
        <v>200</v>
      </c>
      <c r="D48" s="18">
        <v>4.87</v>
      </c>
      <c r="E48" s="18">
        <v>7.17</v>
      </c>
      <c r="F48" s="18">
        <v>48.8</v>
      </c>
      <c r="G48" s="18">
        <v>279.60000000000002</v>
      </c>
      <c r="H48" s="18">
        <v>304</v>
      </c>
      <c r="I48" s="18">
        <v>3.2</v>
      </c>
      <c r="J48" s="18">
        <v>26.3</v>
      </c>
      <c r="K48" s="18">
        <v>0</v>
      </c>
      <c r="L48" s="18">
        <v>0.7</v>
      </c>
      <c r="M48" s="18">
        <v>0</v>
      </c>
      <c r="N48" s="18">
        <v>0</v>
      </c>
      <c r="O48" s="18">
        <v>0</v>
      </c>
    </row>
    <row r="49" spans="1:15" ht="30.75" customHeight="1" x14ac:dyDescent="0.25">
      <c r="A49" s="2"/>
      <c r="B49" s="6" t="s">
        <v>89</v>
      </c>
      <c r="C49" s="7">
        <v>180</v>
      </c>
      <c r="D49" s="18">
        <v>22.06</v>
      </c>
      <c r="E49" s="18">
        <v>18.23</v>
      </c>
      <c r="F49" s="18">
        <v>5.88</v>
      </c>
      <c r="G49" s="18">
        <v>276.25</v>
      </c>
      <c r="H49" s="18">
        <v>301</v>
      </c>
      <c r="I49" s="18">
        <v>68.13</v>
      </c>
      <c r="J49" s="18">
        <v>25.38</v>
      </c>
      <c r="K49" s="18">
        <v>166.13</v>
      </c>
      <c r="L49" s="18">
        <v>2.0299999999999998</v>
      </c>
      <c r="M49" s="18">
        <v>0.06</v>
      </c>
      <c r="N49" s="18">
        <v>0.03</v>
      </c>
      <c r="O49" s="18">
        <v>53.75</v>
      </c>
    </row>
    <row r="50" spans="1:15" ht="15" customHeight="1" x14ac:dyDescent="0.25">
      <c r="A50" s="2"/>
      <c r="B50" s="6" t="s">
        <v>19</v>
      </c>
      <c r="C50" s="1">
        <v>50</v>
      </c>
      <c r="D50" s="1">
        <v>3.95</v>
      </c>
      <c r="E50" s="1">
        <v>0.5</v>
      </c>
      <c r="F50" s="1">
        <v>24.15</v>
      </c>
      <c r="G50" s="1">
        <v>117.5</v>
      </c>
      <c r="H50" s="1" t="s">
        <v>22</v>
      </c>
      <c r="I50" s="1">
        <v>11.5</v>
      </c>
      <c r="J50" s="1">
        <v>16.5</v>
      </c>
      <c r="K50" s="1">
        <v>43.5</v>
      </c>
      <c r="L50" s="1">
        <v>1</v>
      </c>
      <c r="M50" s="1">
        <v>0.08</v>
      </c>
      <c r="N50" s="1">
        <v>0</v>
      </c>
      <c r="O50" s="1">
        <v>0</v>
      </c>
    </row>
    <row r="51" spans="1:15" ht="15" customHeight="1" x14ac:dyDescent="0.25">
      <c r="A51" s="2"/>
      <c r="B51" s="6" t="s">
        <v>21</v>
      </c>
      <c r="C51" s="18">
        <v>70</v>
      </c>
      <c r="D51" s="18">
        <v>4.2699999999999996</v>
      </c>
      <c r="E51" s="18">
        <v>0.84</v>
      </c>
      <c r="F51" s="18">
        <v>27.93</v>
      </c>
      <c r="G51" s="18">
        <v>137.9</v>
      </c>
      <c r="H51" s="18" t="s">
        <v>22</v>
      </c>
      <c r="I51" s="18">
        <v>20.3</v>
      </c>
      <c r="J51" s="18">
        <v>29.4</v>
      </c>
      <c r="K51" s="18">
        <v>24.5</v>
      </c>
      <c r="L51" s="18">
        <v>2.52</v>
      </c>
      <c r="M51" s="18">
        <v>0.11899999999999999</v>
      </c>
      <c r="N51" s="18">
        <v>0</v>
      </c>
      <c r="O51" s="18">
        <v>4.1999999999999997E-3</v>
      </c>
    </row>
    <row r="52" spans="1:15" ht="29.25" customHeight="1" x14ac:dyDescent="0.25">
      <c r="A52" s="2"/>
      <c r="B52" s="6" t="s">
        <v>42</v>
      </c>
      <c r="C52" s="26">
        <v>200</v>
      </c>
      <c r="D52" s="18">
        <v>0.04</v>
      </c>
      <c r="E52" s="18">
        <v>0</v>
      </c>
      <c r="F52" s="18">
        <v>24.76</v>
      </c>
      <c r="G52" s="18">
        <v>94.2</v>
      </c>
      <c r="H52" s="18">
        <v>868</v>
      </c>
      <c r="I52" s="18">
        <v>6.4</v>
      </c>
      <c r="J52" s="18">
        <v>0</v>
      </c>
      <c r="K52" s="18">
        <v>3.6</v>
      </c>
      <c r="L52" s="18">
        <v>0.18</v>
      </c>
      <c r="M52" s="18">
        <v>0.01</v>
      </c>
      <c r="N52" s="18">
        <v>1.08</v>
      </c>
      <c r="O52" s="18">
        <v>0</v>
      </c>
    </row>
    <row r="53" spans="1:15" ht="15.75" x14ac:dyDescent="0.25">
      <c r="A53" s="5" t="s">
        <v>20</v>
      </c>
      <c r="B53" s="2"/>
      <c r="C53" s="8">
        <f>SUM(C46:C52)</f>
        <v>1050</v>
      </c>
      <c r="D53" s="24">
        <f t="shared" ref="D53:O53" si="11">SUM(D46:D52)</f>
        <v>38.266669999999998</v>
      </c>
      <c r="E53" s="24">
        <f t="shared" si="11"/>
        <v>31.716670000000001</v>
      </c>
      <c r="F53" s="24">
        <f t="shared" si="11"/>
        <v>272.07000000000005</v>
      </c>
      <c r="G53" s="24">
        <f t="shared" si="11"/>
        <v>1074.75</v>
      </c>
      <c r="H53" s="24"/>
      <c r="I53" s="24">
        <f t="shared" si="11"/>
        <v>182.84330000000003</v>
      </c>
      <c r="J53" s="24">
        <f t="shared" si="11"/>
        <v>143.91329999999999</v>
      </c>
      <c r="K53" s="24">
        <f t="shared" si="11"/>
        <v>328.86</v>
      </c>
      <c r="L53" s="24">
        <f t="shared" si="11"/>
        <v>8.2533299999999983</v>
      </c>
      <c r="M53" s="24">
        <f t="shared" si="11"/>
        <v>0.35233000000000003</v>
      </c>
      <c r="N53" s="24">
        <f t="shared" si="11"/>
        <v>14.033329999999999</v>
      </c>
      <c r="O53" s="24">
        <f t="shared" si="11"/>
        <v>53.754199999999997</v>
      </c>
    </row>
    <row r="54" spans="1:15" ht="31.5" x14ac:dyDescent="0.25">
      <c r="A54" s="5" t="s">
        <v>24</v>
      </c>
      <c r="B54" s="6" t="s">
        <v>92</v>
      </c>
      <c r="C54" s="18">
        <v>100</v>
      </c>
      <c r="D54" s="18">
        <v>0.4</v>
      </c>
      <c r="E54" s="18">
        <v>0.4</v>
      </c>
      <c r="F54" s="18">
        <v>9.8000000000000007</v>
      </c>
      <c r="G54" s="18">
        <v>47</v>
      </c>
      <c r="H54" s="18">
        <v>847</v>
      </c>
      <c r="I54" s="18">
        <v>10</v>
      </c>
      <c r="J54" s="18">
        <v>0</v>
      </c>
      <c r="K54" s="18">
        <v>75.8</v>
      </c>
      <c r="L54" s="18">
        <v>2.2000000000000002</v>
      </c>
      <c r="M54" s="18">
        <v>0.03</v>
      </c>
      <c r="N54" s="18">
        <v>10</v>
      </c>
      <c r="O54" s="18">
        <v>0</v>
      </c>
    </row>
    <row r="55" spans="1:15" ht="15.75" x14ac:dyDescent="0.25">
      <c r="A55" s="5" t="s">
        <v>25</v>
      </c>
      <c r="B55" s="2"/>
      <c r="C55" s="10">
        <f>SUM(C54)</f>
        <v>100</v>
      </c>
      <c r="D55" s="10">
        <f t="shared" ref="D55:O55" si="12">SUM(D54)</f>
        <v>0.4</v>
      </c>
      <c r="E55" s="10">
        <f t="shared" si="12"/>
        <v>0.4</v>
      </c>
      <c r="F55" s="10">
        <f t="shared" si="12"/>
        <v>9.8000000000000007</v>
      </c>
      <c r="G55" s="10">
        <f t="shared" si="12"/>
        <v>47</v>
      </c>
      <c r="H55" s="10"/>
      <c r="I55" s="10">
        <f t="shared" si="12"/>
        <v>10</v>
      </c>
      <c r="J55" s="10">
        <f t="shared" si="12"/>
        <v>0</v>
      </c>
      <c r="K55" s="10">
        <f t="shared" si="12"/>
        <v>75.8</v>
      </c>
      <c r="L55" s="10">
        <f t="shared" si="12"/>
        <v>2.2000000000000002</v>
      </c>
      <c r="M55" s="10">
        <f t="shared" si="12"/>
        <v>0.03</v>
      </c>
      <c r="N55" s="10">
        <f t="shared" si="12"/>
        <v>10</v>
      </c>
      <c r="O55" s="10">
        <f t="shared" si="12"/>
        <v>0</v>
      </c>
    </row>
    <row r="56" spans="1:15" ht="15.75" x14ac:dyDescent="0.25">
      <c r="A56" s="11" t="s">
        <v>44</v>
      </c>
      <c r="B56" s="2"/>
      <c r="C56" s="10">
        <f>C45+C53+C55</f>
        <v>1595</v>
      </c>
      <c r="D56" s="10">
        <f t="shared" ref="D56:O56" si="13">D45+D53+D55</f>
        <v>50.956669999999995</v>
      </c>
      <c r="E56" s="10">
        <f t="shared" si="13"/>
        <v>42.946669999999997</v>
      </c>
      <c r="F56" s="10">
        <f t="shared" si="13"/>
        <v>330.06000000000006</v>
      </c>
      <c r="G56" s="10">
        <f t="shared" si="13"/>
        <v>1433.49</v>
      </c>
      <c r="H56" s="10">
        <f t="shared" si="13"/>
        <v>0</v>
      </c>
      <c r="I56" s="10">
        <f t="shared" si="13"/>
        <v>529.91330000000005</v>
      </c>
      <c r="J56" s="10">
        <f t="shared" si="13"/>
        <v>182.58330000000001</v>
      </c>
      <c r="K56" s="10">
        <f t="shared" si="13"/>
        <v>661.81</v>
      </c>
      <c r="L56" s="10">
        <f t="shared" si="13"/>
        <v>11.903329999999997</v>
      </c>
      <c r="M56" s="10">
        <f t="shared" si="13"/>
        <v>0.52033000000000007</v>
      </c>
      <c r="N56" s="10">
        <f t="shared" si="13"/>
        <v>25.233329999999999</v>
      </c>
      <c r="O56" s="10">
        <f t="shared" si="13"/>
        <v>129.4742</v>
      </c>
    </row>
    <row r="57" spans="1:15" ht="15.75" x14ac:dyDescent="0.25">
      <c r="A57" s="37" t="s">
        <v>43</v>
      </c>
      <c r="B57" s="53"/>
      <c r="C57" s="53"/>
      <c r="D57" s="53"/>
      <c r="E57" s="53"/>
      <c r="F57" s="53"/>
      <c r="G57" s="53"/>
      <c r="H57" s="54"/>
      <c r="I57" s="2"/>
      <c r="J57" s="2"/>
      <c r="K57" s="2"/>
      <c r="L57" s="2"/>
      <c r="M57" s="2"/>
      <c r="N57" s="2"/>
      <c r="O57" s="2"/>
    </row>
    <row r="58" spans="1:15" ht="19.5" customHeight="1" x14ac:dyDescent="0.25">
      <c r="A58" s="5" t="s">
        <v>11</v>
      </c>
      <c r="B58" s="29" t="s">
        <v>45</v>
      </c>
      <c r="C58" s="7">
        <v>200</v>
      </c>
      <c r="D58" s="18">
        <v>37.119999999999997</v>
      </c>
      <c r="E58" s="18">
        <v>24</v>
      </c>
      <c r="F58" s="18">
        <v>43.2</v>
      </c>
      <c r="G58" s="18">
        <v>372.8</v>
      </c>
      <c r="H58" s="18">
        <v>469</v>
      </c>
      <c r="I58" s="18">
        <v>301.86700000000002</v>
      </c>
      <c r="J58" s="18">
        <v>65.226699999999994</v>
      </c>
      <c r="K58" s="18">
        <v>459.88</v>
      </c>
      <c r="L58" s="18">
        <v>1.1200000000000001</v>
      </c>
      <c r="M58" s="18">
        <v>0.12</v>
      </c>
      <c r="N58" s="18">
        <v>0.98667000000000005</v>
      </c>
      <c r="O58" s="18">
        <v>0.44</v>
      </c>
    </row>
    <row r="59" spans="1:15" ht="15.75" customHeight="1" x14ac:dyDescent="0.25">
      <c r="A59" s="3"/>
      <c r="B59" s="6" t="s">
        <v>19</v>
      </c>
      <c r="C59" s="7">
        <v>30</v>
      </c>
      <c r="D59" s="18">
        <v>2.37</v>
      </c>
      <c r="E59" s="18">
        <v>0.3</v>
      </c>
      <c r="F59" s="18">
        <v>14.49</v>
      </c>
      <c r="G59" s="18">
        <v>70.5</v>
      </c>
      <c r="H59" s="18" t="s">
        <v>22</v>
      </c>
      <c r="I59" s="18">
        <v>6.9</v>
      </c>
      <c r="J59" s="18">
        <v>9.9</v>
      </c>
      <c r="K59" s="18">
        <v>26.1</v>
      </c>
      <c r="L59" s="18">
        <v>0.6</v>
      </c>
      <c r="M59" s="18">
        <v>4.8000000000000001E-2</v>
      </c>
      <c r="N59" s="18">
        <v>0</v>
      </c>
      <c r="O59" s="18">
        <v>0</v>
      </c>
    </row>
    <row r="60" spans="1:15" ht="15.75" customHeight="1" x14ac:dyDescent="0.25">
      <c r="A60" s="3"/>
      <c r="B60" s="6" t="s">
        <v>50</v>
      </c>
      <c r="C60" s="1">
        <v>200</v>
      </c>
      <c r="D60" s="1">
        <v>0.2</v>
      </c>
      <c r="E60" s="1">
        <v>0</v>
      </c>
      <c r="F60" s="1">
        <v>14</v>
      </c>
      <c r="G60" s="1">
        <v>28</v>
      </c>
      <c r="H60" s="1">
        <v>943</v>
      </c>
      <c r="I60" s="1">
        <v>6</v>
      </c>
      <c r="J60" s="1">
        <v>0</v>
      </c>
      <c r="K60" s="1">
        <v>0</v>
      </c>
      <c r="L60" s="1">
        <v>0.4</v>
      </c>
      <c r="M60" s="1">
        <v>0</v>
      </c>
      <c r="N60" s="1">
        <v>0</v>
      </c>
      <c r="O60" s="1">
        <v>0</v>
      </c>
    </row>
    <row r="61" spans="1:15" ht="15.75" x14ac:dyDescent="0.25">
      <c r="A61" s="5" t="s">
        <v>13</v>
      </c>
      <c r="B61" s="2"/>
      <c r="C61" s="28">
        <f>SUM(C58:C60)</f>
        <v>430</v>
      </c>
      <c r="D61" s="28">
        <f t="shared" ref="D61:O61" si="14">SUM(D58:D60)</f>
        <v>39.69</v>
      </c>
      <c r="E61" s="28">
        <f t="shared" si="14"/>
        <v>24.3</v>
      </c>
      <c r="F61" s="28">
        <f t="shared" si="14"/>
        <v>71.69</v>
      </c>
      <c r="G61" s="28">
        <f t="shared" si="14"/>
        <v>471.3</v>
      </c>
      <c r="H61" s="28"/>
      <c r="I61" s="28">
        <f t="shared" si="14"/>
        <v>314.767</v>
      </c>
      <c r="J61" s="28">
        <f t="shared" si="14"/>
        <v>75.1267</v>
      </c>
      <c r="K61" s="28">
        <f t="shared" si="14"/>
        <v>485.98</v>
      </c>
      <c r="L61" s="28">
        <f t="shared" si="14"/>
        <v>2.12</v>
      </c>
      <c r="M61" s="28">
        <f t="shared" si="14"/>
        <v>0.16799999999999998</v>
      </c>
      <c r="N61" s="28">
        <f t="shared" si="14"/>
        <v>0.98667000000000005</v>
      </c>
      <c r="O61" s="28">
        <f t="shared" si="14"/>
        <v>0.44</v>
      </c>
    </row>
    <row r="62" spans="1:15" ht="33" customHeight="1" x14ac:dyDescent="0.25">
      <c r="A62" s="5" t="s">
        <v>14</v>
      </c>
      <c r="B62" s="6" t="s">
        <v>46</v>
      </c>
      <c r="C62" s="15">
        <v>100</v>
      </c>
      <c r="D62" s="18">
        <v>1.43</v>
      </c>
      <c r="E62" s="18">
        <v>6.09</v>
      </c>
      <c r="F62" s="18">
        <v>8.36</v>
      </c>
      <c r="G62" s="18">
        <v>93.9</v>
      </c>
      <c r="H62" s="18">
        <v>33</v>
      </c>
      <c r="I62" s="18">
        <v>35.15</v>
      </c>
      <c r="J62" s="18">
        <v>20.9</v>
      </c>
      <c r="K62" s="18">
        <v>40.97</v>
      </c>
      <c r="L62" s="18">
        <v>1.33</v>
      </c>
      <c r="M62" s="18">
        <v>0.02</v>
      </c>
      <c r="N62" s="18">
        <v>9.5</v>
      </c>
      <c r="O62" s="18">
        <v>0</v>
      </c>
    </row>
    <row r="63" spans="1:15" ht="16.5" customHeight="1" x14ac:dyDescent="0.25">
      <c r="A63" s="5"/>
      <c r="B63" s="6" t="s">
        <v>47</v>
      </c>
      <c r="C63" s="27">
        <v>250</v>
      </c>
      <c r="D63" s="18">
        <v>2</v>
      </c>
      <c r="E63" s="18">
        <v>5.1100000000000003</v>
      </c>
      <c r="F63" s="18">
        <v>16.93</v>
      </c>
      <c r="G63" s="18">
        <v>121.75</v>
      </c>
      <c r="H63" s="18">
        <v>197</v>
      </c>
      <c r="I63" s="18">
        <v>24.95</v>
      </c>
      <c r="J63" s="18">
        <v>26.4</v>
      </c>
      <c r="K63" s="18">
        <v>63.3</v>
      </c>
      <c r="L63" s="18">
        <v>0.94</v>
      </c>
      <c r="M63" s="18">
        <v>0.1</v>
      </c>
      <c r="N63" s="18">
        <v>7.54</v>
      </c>
      <c r="O63" s="18">
        <v>0</v>
      </c>
    </row>
    <row r="64" spans="1:15" ht="33" customHeight="1" x14ac:dyDescent="0.25">
      <c r="B64" s="6" t="s">
        <v>48</v>
      </c>
      <c r="C64" s="15">
        <v>180</v>
      </c>
      <c r="D64" s="18">
        <v>3.67</v>
      </c>
      <c r="E64" s="18">
        <v>5.76</v>
      </c>
      <c r="F64" s="18">
        <v>24.53</v>
      </c>
      <c r="G64" s="18">
        <v>164.7</v>
      </c>
      <c r="H64" s="18">
        <v>694</v>
      </c>
      <c r="I64" s="18">
        <v>44.37</v>
      </c>
      <c r="J64" s="18">
        <v>33.299999999999997</v>
      </c>
      <c r="K64" s="18">
        <v>103.91</v>
      </c>
      <c r="L64" s="18">
        <v>1.21</v>
      </c>
      <c r="M64" s="18">
        <v>0.16</v>
      </c>
      <c r="N64" s="18">
        <v>21.8</v>
      </c>
      <c r="O64" s="18">
        <v>30.6</v>
      </c>
    </row>
    <row r="65" spans="1:15" ht="45.75" customHeight="1" x14ac:dyDescent="0.25">
      <c r="A65" s="2"/>
      <c r="B65" s="29" t="s">
        <v>76</v>
      </c>
      <c r="C65" s="18">
        <v>175</v>
      </c>
      <c r="D65" s="18">
        <v>18.493300000000001</v>
      </c>
      <c r="E65" s="18">
        <v>10.466699999999999</v>
      </c>
      <c r="F65" s="18">
        <v>8.7066700000000008</v>
      </c>
      <c r="G65" s="18">
        <v>200</v>
      </c>
      <c r="H65" s="18">
        <v>486</v>
      </c>
      <c r="I65" s="18">
        <v>69.48</v>
      </c>
      <c r="J65" s="18">
        <v>79.693299999999994</v>
      </c>
      <c r="K65" s="18">
        <v>317.947</v>
      </c>
      <c r="L65" s="18">
        <v>1.28</v>
      </c>
      <c r="M65" s="18">
        <v>0.13333</v>
      </c>
      <c r="N65" s="18">
        <v>4.4666699999999997</v>
      </c>
      <c r="O65" s="18">
        <v>1.333E-2</v>
      </c>
    </row>
    <row r="66" spans="1:15" ht="35.25" customHeight="1" x14ac:dyDescent="0.25">
      <c r="A66" s="2"/>
      <c r="B66" s="6" t="s">
        <v>49</v>
      </c>
      <c r="C66" s="26">
        <v>200</v>
      </c>
      <c r="D66" s="18">
        <v>0.04</v>
      </c>
      <c r="E66" s="18">
        <v>0</v>
      </c>
      <c r="F66" s="18">
        <v>24.76</v>
      </c>
      <c r="G66" s="18">
        <v>94.2</v>
      </c>
      <c r="H66" s="18">
        <v>868</v>
      </c>
      <c r="I66" s="18">
        <v>6.4</v>
      </c>
      <c r="J66" s="18">
        <v>0</v>
      </c>
      <c r="K66" s="18">
        <v>3.6</v>
      </c>
      <c r="L66" s="18">
        <v>0.18</v>
      </c>
      <c r="M66" s="18">
        <v>0.01</v>
      </c>
      <c r="N66" s="18">
        <v>1.08</v>
      </c>
      <c r="O66" s="18">
        <v>0</v>
      </c>
    </row>
    <row r="67" spans="1:15" ht="15" customHeight="1" x14ac:dyDescent="0.25">
      <c r="A67" s="2"/>
      <c r="B67" s="6" t="s">
        <v>19</v>
      </c>
      <c r="C67" s="1">
        <v>50</v>
      </c>
      <c r="D67" s="1">
        <v>3.95</v>
      </c>
      <c r="E67" s="1">
        <v>0.5</v>
      </c>
      <c r="F67" s="1">
        <v>24.15</v>
      </c>
      <c r="G67" s="1">
        <v>117.5</v>
      </c>
      <c r="H67" s="1" t="s">
        <v>22</v>
      </c>
      <c r="I67" s="1">
        <v>11.5</v>
      </c>
      <c r="J67" s="1">
        <v>16.5</v>
      </c>
      <c r="K67" s="1">
        <v>43.5</v>
      </c>
      <c r="L67" s="1">
        <v>1</v>
      </c>
      <c r="M67" s="1">
        <v>0.08</v>
      </c>
      <c r="N67" s="1">
        <v>0</v>
      </c>
      <c r="O67" s="1">
        <v>0</v>
      </c>
    </row>
    <row r="68" spans="1:15" ht="17.25" customHeight="1" x14ac:dyDescent="0.25">
      <c r="A68" s="2"/>
      <c r="B68" s="6" t="s">
        <v>21</v>
      </c>
      <c r="C68" s="18">
        <v>70</v>
      </c>
      <c r="D68" s="18">
        <v>4.2699999999999996</v>
      </c>
      <c r="E68" s="18">
        <v>0.84</v>
      </c>
      <c r="F68" s="18">
        <v>27.93</v>
      </c>
      <c r="G68" s="18">
        <v>137.9</v>
      </c>
      <c r="H68" s="18" t="s">
        <v>22</v>
      </c>
      <c r="I68" s="18">
        <v>20.3</v>
      </c>
      <c r="J68" s="18">
        <v>29.4</v>
      </c>
      <c r="K68" s="18">
        <v>24.5</v>
      </c>
      <c r="L68" s="18">
        <v>2.52</v>
      </c>
      <c r="M68" s="18">
        <v>0.11899999999999999</v>
      </c>
      <c r="N68" s="18">
        <v>0</v>
      </c>
      <c r="O68" s="18">
        <v>4.1999999999999997E-3</v>
      </c>
    </row>
    <row r="69" spans="1:15" ht="15.75" x14ac:dyDescent="0.25">
      <c r="A69" s="5" t="s">
        <v>20</v>
      </c>
      <c r="B69" s="6"/>
      <c r="C69" s="10">
        <f>SUM(C62:C68)</f>
        <v>1025</v>
      </c>
      <c r="D69" s="10">
        <f t="shared" ref="D69:O69" si="15">SUM(D62:D68)</f>
        <v>33.853299999999997</v>
      </c>
      <c r="E69" s="10">
        <f t="shared" si="15"/>
        <v>28.7667</v>
      </c>
      <c r="F69" s="10">
        <f t="shared" si="15"/>
        <v>135.36667</v>
      </c>
      <c r="G69" s="10">
        <f t="shared" si="15"/>
        <v>929.95</v>
      </c>
      <c r="H69" s="10">
        <f t="shared" si="15"/>
        <v>2278</v>
      </c>
      <c r="I69" s="10">
        <f t="shared" si="15"/>
        <v>212.15</v>
      </c>
      <c r="J69" s="10">
        <f t="shared" si="15"/>
        <v>206.19329999999999</v>
      </c>
      <c r="K69" s="10">
        <f t="shared" si="15"/>
        <v>597.72699999999998</v>
      </c>
      <c r="L69" s="10">
        <f t="shared" si="15"/>
        <v>8.4599999999999991</v>
      </c>
      <c r="M69" s="10">
        <f t="shared" si="15"/>
        <v>0.62233000000000005</v>
      </c>
      <c r="N69" s="10">
        <f t="shared" si="15"/>
        <v>44.386670000000002</v>
      </c>
      <c r="O69" s="10">
        <f t="shared" si="15"/>
        <v>30.617530000000002</v>
      </c>
    </row>
    <row r="70" spans="1:15" ht="21.75" customHeight="1" x14ac:dyDescent="0.25">
      <c r="A70" s="5" t="s">
        <v>24</v>
      </c>
      <c r="B70" s="31" t="s">
        <v>51</v>
      </c>
      <c r="C70" s="32">
        <v>60</v>
      </c>
      <c r="D70" s="33">
        <v>2.88</v>
      </c>
      <c r="E70" s="33">
        <v>11.88</v>
      </c>
      <c r="F70" s="33">
        <v>33.6</v>
      </c>
      <c r="G70" s="33">
        <v>252.6</v>
      </c>
      <c r="H70" s="30" t="s">
        <v>22</v>
      </c>
      <c r="I70" s="21">
        <v>2.16</v>
      </c>
      <c r="J70" s="21">
        <v>3.96</v>
      </c>
      <c r="K70" s="21">
        <v>36.72</v>
      </c>
      <c r="L70" s="21">
        <v>0.48</v>
      </c>
      <c r="M70" s="21">
        <v>2.4E-2</v>
      </c>
      <c r="N70" s="21">
        <v>0</v>
      </c>
      <c r="O70" s="21">
        <v>19.2</v>
      </c>
    </row>
    <row r="71" spans="1:15" ht="19.5" customHeight="1" x14ac:dyDescent="0.25">
      <c r="A71" s="5"/>
      <c r="B71" s="6" t="s">
        <v>50</v>
      </c>
      <c r="C71" s="1">
        <v>200</v>
      </c>
      <c r="D71" s="1">
        <v>0.2</v>
      </c>
      <c r="E71" s="1">
        <v>0</v>
      </c>
      <c r="F71" s="1">
        <v>14</v>
      </c>
      <c r="G71" s="1">
        <v>28</v>
      </c>
      <c r="H71" s="1">
        <v>943</v>
      </c>
      <c r="I71" s="1">
        <v>6</v>
      </c>
      <c r="J71" s="1">
        <v>0</v>
      </c>
      <c r="K71" s="1">
        <v>0</v>
      </c>
      <c r="L71" s="1">
        <v>0.4</v>
      </c>
      <c r="M71" s="1">
        <v>0</v>
      </c>
      <c r="N71" s="1">
        <v>0</v>
      </c>
      <c r="O71" s="1">
        <v>0</v>
      </c>
    </row>
    <row r="72" spans="1:15" ht="15.75" x14ac:dyDescent="0.25">
      <c r="A72" s="5" t="s">
        <v>25</v>
      </c>
      <c r="B72" s="4"/>
      <c r="C72" s="10">
        <f>SUM(C70:C71)</f>
        <v>260</v>
      </c>
      <c r="D72" s="10">
        <f t="shared" ref="D72:O72" si="16">SUM(D70:D71)</f>
        <v>3.08</v>
      </c>
      <c r="E72" s="10">
        <f t="shared" si="16"/>
        <v>11.88</v>
      </c>
      <c r="F72" s="10">
        <f t="shared" si="16"/>
        <v>47.6</v>
      </c>
      <c r="G72" s="10">
        <f t="shared" si="16"/>
        <v>280.60000000000002</v>
      </c>
      <c r="H72" s="10">
        <f t="shared" si="16"/>
        <v>943</v>
      </c>
      <c r="I72" s="10">
        <f t="shared" si="16"/>
        <v>8.16</v>
      </c>
      <c r="J72" s="10">
        <f t="shared" si="16"/>
        <v>3.96</v>
      </c>
      <c r="K72" s="10">
        <f t="shared" si="16"/>
        <v>36.72</v>
      </c>
      <c r="L72" s="10">
        <f t="shared" si="16"/>
        <v>0.88</v>
      </c>
      <c r="M72" s="10">
        <f t="shared" si="16"/>
        <v>2.4E-2</v>
      </c>
      <c r="N72" s="10">
        <f t="shared" si="16"/>
        <v>0</v>
      </c>
      <c r="O72" s="10">
        <f t="shared" si="16"/>
        <v>19.2</v>
      </c>
    </row>
    <row r="73" spans="1:15" ht="15.75" x14ac:dyDescent="0.25">
      <c r="A73" s="11" t="s">
        <v>44</v>
      </c>
      <c r="B73" s="2"/>
      <c r="C73" s="10">
        <f>C61+C69+C72</f>
        <v>1715</v>
      </c>
      <c r="D73" s="10">
        <f t="shared" ref="D73:O73" si="17">D61+D69+D72</f>
        <v>76.623299999999986</v>
      </c>
      <c r="E73" s="10">
        <f t="shared" si="17"/>
        <v>64.946699999999993</v>
      </c>
      <c r="F73" s="10">
        <f t="shared" si="17"/>
        <v>254.65666999999999</v>
      </c>
      <c r="G73" s="10">
        <f t="shared" si="17"/>
        <v>1681.85</v>
      </c>
      <c r="H73" s="10">
        <f t="shared" si="17"/>
        <v>3221</v>
      </c>
      <c r="I73" s="10">
        <f t="shared" si="17"/>
        <v>535.077</v>
      </c>
      <c r="J73" s="10">
        <f t="shared" si="17"/>
        <v>285.27999999999997</v>
      </c>
      <c r="K73" s="10">
        <f t="shared" si="17"/>
        <v>1120.4269999999999</v>
      </c>
      <c r="L73" s="10">
        <f t="shared" si="17"/>
        <v>11.459999999999999</v>
      </c>
      <c r="M73" s="10">
        <f t="shared" si="17"/>
        <v>0.81433</v>
      </c>
      <c r="N73" s="10">
        <f t="shared" si="17"/>
        <v>45.373339999999999</v>
      </c>
      <c r="O73" s="10">
        <f t="shared" si="17"/>
        <v>50.257530000000003</v>
      </c>
    </row>
    <row r="74" spans="1:15" ht="15.75" x14ac:dyDescent="0.25">
      <c r="A74" s="37" t="s">
        <v>52</v>
      </c>
      <c r="B74" s="53"/>
      <c r="C74" s="53"/>
      <c r="D74" s="53"/>
      <c r="E74" s="53"/>
      <c r="F74" s="53"/>
      <c r="G74" s="53"/>
      <c r="H74" s="54"/>
      <c r="I74" s="2"/>
      <c r="J74" s="2"/>
      <c r="K74" s="2"/>
      <c r="L74" s="2"/>
      <c r="M74" s="2"/>
      <c r="N74" s="2"/>
      <c r="O74" s="2"/>
    </row>
    <row r="75" spans="1:15" ht="33" customHeight="1" x14ac:dyDescent="0.25">
      <c r="A75" s="5" t="s">
        <v>11</v>
      </c>
      <c r="B75" s="6" t="s">
        <v>54</v>
      </c>
      <c r="C75" s="18">
        <v>210</v>
      </c>
      <c r="D75" s="18">
        <v>3.09</v>
      </c>
      <c r="E75" s="18">
        <v>4.07</v>
      </c>
      <c r="F75" s="18">
        <v>36.979999999999997</v>
      </c>
      <c r="G75" s="18">
        <v>197</v>
      </c>
      <c r="H75" s="18">
        <v>168</v>
      </c>
      <c r="I75" s="18">
        <v>5.9</v>
      </c>
      <c r="J75" s="18">
        <v>21.8</v>
      </c>
      <c r="K75" s="18">
        <v>67</v>
      </c>
      <c r="L75" s="18">
        <v>0.47</v>
      </c>
      <c r="M75" s="18">
        <v>0.03</v>
      </c>
      <c r="N75" s="18">
        <v>0</v>
      </c>
      <c r="O75" s="18">
        <v>20</v>
      </c>
    </row>
    <row r="76" spans="1:15" ht="15" customHeight="1" x14ac:dyDescent="0.25">
      <c r="A76" s="3"/>
      <c r="B76" s="6" t="s">
        <v>18</v>
      </c>
      <c r="C76" s="1">
        <v>200</v>
      </c>
      <c r="D76" s="1">
        <v>0.2</v>
      </c>
      <c r="E76" s="1">
        <v>0</v>
      </c>
      <c r="F76" s="1">
        <v>14</v>
      </c>
      <c r="G76" s="1">
        <v>28</v>
      </c>
      <c r="H76" s="1">
        <v>943</v>
      </c>
      <c r="I76" s="1">
        <v>6</v>
      </c>
      <c r="J76" s="1">
        <v>0</v>
      </c>
      <c r="K76" s="1">
        <v>0</v>
      </c>
      <c r="L76" s="1">
        <v>0.4</v>
      </c>
      <c r="M76" s="1">
        <v>0</v>
      </c>
      <c r="N76" s="1">
        <v>0</v>
      </c>
      <c r="O76" s="1">
        <v>0</v>
      </c>
    </row>
    <row r="77" spans="1:15" ht="15.75" customHeight="1" x14ac:dyDescent="0.25">
      <c r="A77" s="3"/>
      <c r="B77" s="6" t="s">
        <v>19</v>
      </c>
      <c r="C77" s="7">
        <v>30</v>
      </c>
      <c r="D77" s="18">
        <v>2.37</v>
      </c>
      <c r="E77" s="18">
        <v>0.3</v>
      </c>
      <c r="F77" s="18">
        <v>14.49</v>
      </c>
      <c r="G77" s="18">
        <v>70.5</v>
      </c>
      <c r="H77" s="18" t="s">
        <v>22</v>
      </c>
      <c r="I77" s="18">
        <v>6.9</v>
      </c>
      <c r="J77" s="18">
        <v>9.9</v>
      </c>
      <c r="K77" s="18">
        <v>26.1</v>
      </c>
      <c r="L77" s="18">
        <v>0.6</v>
      </c>
      <c r="M77" s="18">
        <v>4.8000000000000001E-2</v>
      </c>
      <c r="N77" s="18">
        <v>0</v>
      </c>
      <c r="O77" s="18">
        <v>0</v>
      </c>
    </row>
    <row r="78" spans="1:15" ht="15.75" x14ac:dyDescent="0.25">
      <c r="A78" s="3"/>
      <c r="B78" s="6" t="s">
        <v>38</v>
      </c>
      <c r="C78" s="18">
        <v>15</v>
      </c>
      <c r="D78" s="18">
        <v>3.48</v>
      </c>
      <c r="E78" s="18">
        <v>4.43</v>
      </c>
      <c r="F78" s="18">
        <v>0</v>
      </c>
      <c r="G78" s="18">
        <v>54.6</v>
      </c>
      <c r="H78" s="18">
        <v>42</v>
      </c>
      <c r="I78" s="18">
        <v>132</v>
      </c>
      <c r="J78" s="18">
        <v>5.25</v>
      </c>
      <c r="K78" s="18">
        <v>75</v>
      </c>
      <c r="L78" s="18">
        <v>0.15</v>
      </c>
      <c r="M78" s="18">
        <v>0.01</v>
      </c>
      <c r="N78" s="18">
        <v>0.11</v>
      </c>
      <c r="O78" s="18">
        <v>39</v>
      </c>
    </row>
    <row r="79" spans="1:15" ht="15.75" x14ac:dyDescent="0.25">
      <c r="A79" s="5" t="s">
        <v>13</v>
      </c>
      <c r="B79" s="2"/>
      <c r="C79" s="10">
        <f>SUM(C75:C78)</f>
        <v>455</v>
      </c>
      <c r="D79" s="10">
        <f t="shared" ref="D79:O79" si="18">SUM(D75:D78)</f>
        <v>9.14</v>
      </c>
      <c r="E79" s="10">
        <f t="shared" si="18"/>
        <v>8.8000000000000007</v>
      </c>
      <c r="F79" s="10">
        <f t="shared" si="18"/>
        <v>65.47</v>
      </c>
      <c r="G79" s="10">
        <f t="shared" si="18"/>
        <v>350.1</v>
      </c>
      <c r="H79" s="10"/>
      <c r="I79" s="10">
        <f t="shared" si="18"/>
        <v>150.80000000000001</v>
      </c>
      <c r="J79" s="10">
        <f t="shared" si="18"/>
        <v>36.950000000000003</v>
      </c>
      <c r="K79" s="10">
        <f t="shared" si="18"/>
        <v>168.1</v>
      </c>
      <c r="L79" s="10">
        <f t="shared" si="18"/>
        <v>1.6199999999999999</v>
      </c>
      <c r="M79" s="10">
        <f t="shared" si="18"/>
        <v>8.7999999999999995E-2</v>
      </c>
      <c r="N79" s="10">
        <f t="shared" si="18"/>
        <v>0.11</v>
      </c>
      <c r="O79" s="10">
        <f t="shared" si="18"/>
        <v>59</v>
      </c>
    </row>
    <row r="80" spans="1:15" ht="33" customHeight="1" x14ac:dyDescent="0.25">
      <c r="A80" s="5" t="s">
        <v>14</v>
      </c>
      <c r="B80" s="6" t="s">
        <v>53</v>
      </c>
      <c r="C80" s="7">
        <v>100</v>
      </c>
      <c r="D80" s="7">
        <v>0.66666999999999998</v>
      </c>
      <c r="E80" s="7">
        <v>8.3330000000000001E-2</v>
      </c>
      <c r="F80" s="7">
        <v>1.4166700000000001</v>
      </c>
      <c r="G80" s="7">
        <v>9.0833300000000001</v>
      </c>
      <c r="H80" s="7">
        <v>70</v>
      </c>
      <c r="I80" s="7">
        <v>19.166699999999999</v>
      </c>
      <c r="J80" s="7">
        <v>11.666700000000001</v>
      </c>
      <c r="K80" s="7">
        <v>20</v>
      </c>
      <c r="L80" s="7">
        <v>5</v>
      </c>
      <c r="M80" s="7">
        <v>1.6670000000000001E-2</v>
      </c>
      <c r="N80" s="7">
        <v>2.9166699999999999</v>
      </c>
      <c r="O80" s="7">
        <v>0</v>
      </c>
    </row>
    <row r="81" spans="1:15" ht="18.75" customHeight="1" x14ac:dyDescent="0.25">
      <c r="A81" s="5"/>
      <c r="B81" s="6" t="s">
        <v>55</v>
      </c>
      <c r="C81" s="7">
        <v>250</v>
      </c>
      <c r="D81" s="18">
        <v>1.75</v>
      </c>
      <c r="E81" s="18">
        <v>4.8899999999999997</v>
      </c>
      <c r="F81" s="18">
        <v>8.49</v>
      </c>
      <c r="G81" s="18">
        <v>84.75</v>
      </c>
      <c r="H81" s="18">
        <v>187</v>
      </c>
      <c r="I81" s="18">
        <v>43.33</v>
      </c>
      <c r="J81" s="18">
        <v>22.25</v>
      </c>
      <c r="K81" s="18">
        <v>47.63</v>
      </c>
      <c r="L81" s="18">
        <v>0.8</v>
      </c>
      <c r="M81" s="18">
        <v>0.06</v>
      </c>
      <c r="N81" s="18">
        <v>18.46</v>
      </c>
      <c r="O81" s="18">
        <v>0</v>
      </c>
    </row>
    <row r="82" spans="1:15" ht="15" customHeight="1" x14ac:dyDescent="0.25">
      <c r="B82" s="6" t="s">
        <v>31</v>
      </c>
      <c r="C82" s="1">
        <v>180</v>
      </c>
      <c r="D82" s="7">
        <v>6.62</v>
      </c>
      <c r="E82" s="7">
        <v>5.42</v>
      </c>
      <c r="F82" s="7">
        <v>31.73</v>
      </c>
      <c r="G82" s="7">
        <v>202.14</v>
      </c>
      <c r="H82" s="7">
        <v>688</v>
      </c>
      <c r="I82" s="7">
        <v>5.83</v>
      </c>
      <c r="J82" s="7">
        <v>25.34</v>
      </c>
      <c r="K82" s="7">
        <v>44.6</v>
      </c>
      <c r="L82" s="7">
        <v>1.33</v>
      </c>
      <c r="M82" s="7">
        <v>7.0000000000000007E-2</v>
      </c>
      <c r="N82" s="7">
        <v>0</v>
      </c>
      <c r="O82" s="7">
        <v>25.2</v>
      </c>
    </row>
    <row r="83" spans="1:15" ht="30.75" customHeight="1" x14ac:dyDescent="0.25">
      <c r="A83" s="2"/>
      <c r="B83" s="6" t="s">
        <v>77</v>
      </c>
      <c r="C83" s="7">
        <v>180</v>
      </c>
      <c r="D83" s="7">
        <v>14.783300000000001</v>
      </c>
      <c r="E83" s="7">
        <v>16.383299999999998</v>
      </c>
      <c r="F83" s="7">
        <v>19.5167</v>
      </c>
      <c r="G83" s="7">
        <v>285</v>
      </c>
      <c r="H83" s="7">
        <v>286</v>
      </c>
      <c r="I83" s="7">
        <v>73.166700000000006</v>
      </c>
      <c r="J83" s="7">
        <v>36</v>
      </c>
      <c r="K83" s="7">
        <v>177.833</v>
      </c>
      <c r="L83" s="7">
        <v>1.6</v>
      </c>
      <c r="M83" s="7">
        <v>0.1</v>
      </c>
      <c r="N83" s="7">
        <v>1.4166700000000001</v>
      </c>
      <c r="O83" s="7">
        <v>65</v>
      </c>
    </row>
    <row r="84" spans="1:15" ht="31.5" customHeight="1" x14ac:dyDescent="0.25">
      <c r="A84" s="2"/>
      <c r="B84" s="6" t="s">
        <v>56</v>
      </c>
      <c r="C84" s="7">
        <v>200</v>
      </c>
      <c r="D84" s="22">
        <v>0.2</v>
      </c>
      <c r="E84" s="22">
        <v>0.2</v>
      </c>
      <c r="F84" s="22">
        <v>22.3</v>
      </c>
      <c r="G84" s="22">
        <v>110</v>
      </c>
      <c r="H84" s="22">
        <v>859</v>
      </c>
      <c r="I84" s="22">
        <v>12</v>
      </c>
      <c r="J84" s="22">
        <v>0</v>
      </c>
      <c r="K84" s="22">
        <v>2.4</v>
      </c>
      <c r="L84" s="22">
        <v>0.8</v>
      </c>
      <c r="M84" s="22">
        <v>0.02</v>
      </c>
      <c r="N84" s="22">
        <v>0</v>
      </c>
      <c r="O84" s="22">
        <v>0</v>
      </c>
    </row>
    <row r="85" spans="1:15" ht="17.25" customHeight="1" x14ac:dyDescent="0.25">
      <c r="A85" s="2"/>
      <c r="B85" s="6" t="s">
        <v>19</v>
      </c>
      <c r="C85" s="1">
        <v>50</v>
      </c>
      <c r="D85" s="1">
        <v>3.95</v>
      </c>
      <c r="E85" s="1">
        <v>0.5</v>
      </c>
      <c r="F85" s="1">
        <v>24.15</v>
      </c>
      <c r="G85" s="1">
        <v>117.5</v>
      </c>
      <c r="H85" s="1" t="s">
        <v>22</v>
      </c>
      <c r="I85" s="1">
        <v>11.5</v>
      </c>
      <c r="J85" s="1">
        <v>16.5</v>
      </c>
      <c r="K85" s="1">
        <v>43.5</v>
      </c>
      <c r="L85" s="1">
        <v>1</v>
      </c>
      <c r="M85" s="1">
        <v>0.08</v>
      </c>
      <c r="N85" s="1">
        <v>0</v>
      </c>
      <c r="O85" s="1">
        <v>0</v>
      </c>
    </row>
    <row r="86" spans="1:15" ht="15.75" customHeight="1" x14ac:dyDescent="0.25">
      <c r="A86" s="2"/>
      <c r="B86" s="6" t="s">
        <v>21</v>
      </c>
      <c r="C86" s="18">
        <v>70</v>
      </c>
      <c r="D86" s="18">
        <v>4.2699999999999996</v>
      </c>
      <c r="E86" s="18">
        <v>0.84</v>
      </c>
      <c r="F86" s="18">
        <v>27.93</v>
      </c>
      <c r="G86" s="18">
        <v>137.9</v>
      </c>
      <c r="H86" s="18" t="s">
        <v>22</v>
      </c>
      <c r="I86" s="18">
        <v>20.3</v>
      </c>
      <c r="J86" s="18">
        <v>29.4</v>
      </c>
      <c r="K86" s="18">
        <v>24.5</v>
      </c>
      <c r="L86" s="18">
        <v>2.52</v>
      </c>
      <c r="M86" s="18">
        <v>0.11899999999999999</v>
      </c>
      <c r="N86" s="18">
        <v>0</v>
      </c>
      <c r="O86" s="18">
        <v>4.1999999999999997E-3</v>
      </c>
    </row>
    <row r="87" spans="1:15" ht="15.75" x14ac:dyDescent="0.25">
      <c r="A87" s="5" t="s">
        <v>20</v>
      </c>
      <c r="C87" s="10">
        <f>SUM(C80:C86)</f>
        <v>1030</v>
      </c>
      <c r="D87" s="10">
        <f t="shared" ref="D87:O87" si="19">SUM(D80:D86)</f>
        <v>32.23997</v>
      </c>
      <c r="E87" s="10">
        <f t="shared" si="19"/>
        <v>28.316629999999996</v>
      </c>
      <c r="F87" s="10">
        <f t="shared" si="19"/>
        <v>135.53337000000002</v>
      </c>
      <c r="G87" s="10">
        <f t="shared" si="19"/>
        <v>946.37333000000001</v>
      </c>
      <c r="H87" s="10"/>
      <c r="I87" s="10">
        <f t="shared" si="19"/>
        <v>185.29340000000002</v>
      </c>
      <c r="J87" s="10">
        <f t="shared" si="19"/>
        <v>141.1567</v>
      </c>
      <c r="K87" s="10">
        <f t="shared" si="19"/>
        <v>360.46299999999997</v>
      </c>
      <c r="L87" s="10">
        <f t="shared" si="19"/>
        <v>13.05</v>
      </c>
      <c r="M87" s="10">
        <f t="shared" si="19"/>
        <v>0.46567000000000003</v>
      </c>
      <c r="N87" s="10">
        <f t="shared" si="19"/>
        <v>22.793340000000001</v>
      </c>
      <c r="O87" s="10">
        <f t="shared" si="19"/>
        <v>90.2042</v>
      </c>
    </row>
    <row r="88" spans="1:15" ht="31.5" x14ac:dyDescent="0.25">
      <c r="A88" s="5" t="s">
        <v>24</v>
      </c>
      <c r="B88" s="6" t="s">
        <v>92</v>
      </c>
      <c r="C88" s="18">
        <v>100</v>
      </c>
      <c r="D88" s="18">
        <v>0.4</v>
      </c>
      <c r="E88" s="18">
        <v>0.4</v>
      </c>
      <c r="F88" s="18">
        <v>9.8000000000000007</v>
      </c>
      <c r="G88" s="18">
        <v>47</v>
      </c>
      <c r="H88" s="18">
        <v>847</v>
      </c>
      <c r="I88" s="18">
        <v>10</v>
      </c>
      <c r="J88" s="18">
        <v>0</v>
      </c>
      <c r="K88" s="18">
        <v>75.8</v>
      </c>
      <c r="L88" s="18">
        <v>2.2000000000000002</v>
      </c>
      <c r="M88" s="18">
        <v>0.03</v>
      </c>
      <c r="N88" s="18">
        <v>10</v>
      </c>
      <c r="O88" s="18">
        <v>0</v>
      </c>
    </row>
    <row r="89" spans="1:15" ht="15.75" x14ac:dyDescent="0.25">
      <c r="A89" s="5" t="s">
        <v>25</v>
      </c>
      <c r="B89" s="9"/>
      <c r="C89" s="10">
        <f>SUM(C88)</f>
        <v>100</v>
      </c>
      <c r="D89" s="10">
        <f t="shared" ref="D89:O89" si="20">SUM(D88)</f>
        <v>0.4</v>
      </c>
      <c r="E89" s="10">
        <f t="shared" si="20"/>
        <v>0.4</v>
      </c>
      <c r="F89" s="10">
        <f t="shared" si="20"/>
        <v>9.8000000000000007</v>
      </c>
      <c r="G89" s="10">
        <f t="shared" si="20"/>
        <v>47</v>
      </c>
      <c r="H89" s="10"/>
      <c r="I89" s="10">
        <f t="shared" si="20"/>
        <v>10</v>
      </c>
      <c r="J89" s="10">
        <f t="shared" si="20"/>
        <v>0</v>
      </c>
      <c r="K89" s="10">
        <f t="shared" si="20"/>
        <v>75.8</v>
      </c>
      <c r="L89" s="10">
        <f t="shared" si="20"/>
        <v>2.2000000000000002</v>
      </c>
      <c r="M89" s="10">
        <f t="shared" si="20"/>
        <v>0.03</v>
      </c>
      <c r="N89" s="10">
        <f t="shared" si="20"/>
        <v>10</v>
      </c>
      <c r="O89" s="10">
        <f t="shared" si="20"/>
        <v>0</v>
      </c>
    </row>
    <row r="90" spans="1:15" ht="15.75" x14ac:dyDescent="0.25">
      <c r="A90" s="11" t="s">
        <v>44</v>
      </c>
      <c r="B90" s="2"/>
      <c r="C90" s="10">
        <f>C79+C87+C89</f>
        <v>1585</v>
      </c>
      <c r="D90" s="10">
        <f t="shared" ref="D90:O90" si="21">D79+D87+D89</f>
        <v>41.779969999999999</v>
      </c>
      <c r="E90" s="10">
        <f t="shared" si="21"/>
        <v>37.516629999999999</v>
      </c>
      <c r="F90" s="10">
        <f t="shared" si="21"/>
        <v>210.80337000000003</v>
      </c>
      <c r="G90" s="10">
        <f t="shared" si="21"/>
        <v>1343.47333</v>
      </c>
      <c r="H90" s="10">
        <f t="shared" si="21"/>
        <v>0</v>
      </c>
      <c r="I90" s="10">
        <f t="shared" si="21"/>
        <v>346.09340000000003</v>
      </c>
      <c r="J90" s="10">
        <f t="shared" si="21"/>
        <v>178.10669999999999</v>
      </c>
      <c r="K90" s="10">
        <f t="shared" si="21"/>
        <v>604.36299999999994</v>
      </c>
      <c r="L90" s="10">
        <f t="shared" si="21"/>
        <v>16.87</v>
      </c>
      <c r="M90" s="10">
        <f t="shared" si="21"/>
        <v>0.58367000000000002</v>
      </c>
      <c r="N90" s="10">
        <f t="shared" si="21"/>
        <v>32.90334</v>
      </c>
      <c r="O90" s="10">
        <f t="shared" si="21"/>
        <v>149.20420000000001</v>
      </c>
    </row>
    <row r="91" spans="1:15" ht="15.75" x14ac:dyDescent="0.25">
      <c r="A91" s="37" t="s">
        <v>57</v>
      </c>
      <c r="B91" s="53"/>
      <c r="C91" s="53"/>
      <c r="D91" s="53"/>
      <c r="E91" s="53"/>
      <c r="F91" s="53"/>
      <c r="G91" s="53"/>
      <c r="H91" s="54"/>
      <c r="I91" s="2"/>
      <c r="J91" s="2"/>
      <c r="K91" s="2"/>
      <c r="L91" s="2"/>
      <c r="M91" s="2"/>
      <c r="N91" s="2"/>
      <c r="O91" s="2"/>
    </row>
    <row r="92" spans="1:15" ht="24" customHeight="1" x14ac:dyDescent="0.25">
      <c r="A92" s="5" t="s">
        <v>11</v>
      </c>
      <c r="B92" s="6" t="s">
        <v>58</v>
      </c>
      <c r="C92" s="7">
        <v>200</v>
      </c>
      <c r="D92" s="18">
        <v>18.989999999999998</v>
      </c>
      <c r="E92" s="18">
        <v>28.32</v>
      </c>
      <c r="F92" s="18">
        <v>3.51</v>
      </c>
      <c r="G92" s="18">
        <v>345.9</v>
      </c>
      <c r="H92" s="18">
        <v>438</v>
      </c>
      <c r="I92" s="18">
        <v>151.72</v>
      </c>
      <c r="J92" s="18">
        <v>25.97</v>
      </c>
      <c r="K92" s="18">
        <v>346.49</v>
      </c>
      <c r="L92" s="18">
        <v>3.91</v>
      </c>
      <c r="M92" s="18">
        <v>0.13</v>
      </c>
      <c r="N92" s="18">
        <v>0.33</v>
      </c>
      <c r="O92" s="18">
        <v>452.9</v>
      </c>
    </row>
    <row r="93" spans="1:15" ht="14.25" customHeight="1" x14ac:dyDescent="0.25">
      <c r="A93" s="3"/>
      <c r="B93" s="6" t="s">
        <v>19</v>
      </c>
      <c r="C93" s="7">
        <v>30</v>
      </c>
      <c r="D93" s="18">
        <v>2.37</v>
      </c>
      <c r="E93" s="18">
        <v>0.3</v>
      </c>
      <c r="F93" s="18">
        <v>14.49</v>
      </c>
      <c r="G93" s="18">
        <v>70.5</v>
      </c>
      <c r="H93" s="18" t="s">
        <v>22</v>
      </c>
      <c r="I93" s="18">
        <v>6.9</v>
      </c>
      <c r="J93" s="18">
        <v>9.9</v>
      </c>
      <c r="K93" s="18">
        <v>26.1</v>
      </c>
      <c r="L93" s="18">
        <v>0.6</v>
      </c>
      <c r="M93" s="18">
        <v>4.8000000000000001E-2</v>
      </c>
      <c r="N93" s="18">
        <v>0</v>
      </c>
      <c r="O93" s="18">
        <v>0</v>
      </c>
    </row>
    <row r="94" spans="1:15" ht="13.5" customHeight="1" x14ac:dyDescent="0.25">
      <c r="A94" s="3"/>
      <c r="B94" s="6" t="s">
        <v>59</v>
      </c>
      <c r="C94" s="7">
        <v>10</v>
      </c>
      <c r="D94" s="18">
        <v>0</v>
      </c>
      <c r="E94" s="18">
        <v>8.1999999999999993</v>
      </c>
      <c r="F94" s="18">
        <v>0.1</v>
      </c>
      <c r="G94" s="18">
        <v>75</v>
      </c>
      <c r="H94" s="18">
        <v>41</v>
      </c>
      <c r="I94" s="18">
        <v>1</v>
      </c>
      <c r="J94" s="18">
        <v>0</v>
      </c>
      <c r="K94" s="18">
        <v>2</v>
      </c>
      <c r="L94" s="18">
        <v>0</v>
      </c>
      <c r="M94" s="18">
        <v>0</v>
      </c>
      <c r="N94" s="18">
        <v>0</v>
      </c>
      <c r="O94" s="18">
        <v>59</v>
      </c>
    </row>
    <row r="95" spans="1:15" ht="15.75" x14ac:dyDescent="0.25">
      <c r="A95" s="3"/>
      <c r="B95" s="6" t="s">
        <v>12</v>
      </c>
      <c r="C95" s="7">
        <v>200</v>
      </c>
      <c r="D95" s="1">
        <v>3.52</v>
      </c>
      <c r="E95" s="1">
        <v>3.72</v>
      </c>
      <c r="F95" s="1">
        <v>25.49</v>
      </c>
      <c r="G95" s="1">
        <v>145.19999999999999</v>
      </c>
      <c r="H95" s="1">
        <v>959</v>
      </c>
      <c r="I95" s="1">
        <v>122</v>
      </c>
      <c r="J95" s="1">
        <v>14</v>
      </c>
      <c r="K95" s="1">
        <v>90</v>
      </c>
      <c r="L95" s="1">
        <v>0.56000000000000005</v>
      </c>
      <c r="M95" s="1">
        <v>0.04</v>
      </c>
      <c r="N95" s="1">
        <v>1.3</v>
      </c>
      <c r="O95" s="1">
        <v>0.01</v>
      </c>
    </row>
    <row r="96" spans="1:15" ht="15.75" x14ac:dyDescent="0.25">
      <c r="A96" s="5" t="s">
        <v>13</v>
      </c>
      <c r="B96" s="2"/>
      <c r="C96" s="10">
        <f>SUM(C92:C95)</f>
        <v>440</v>
      </c>
      <c r="D96" s="10">
        <f t="shared" ref="D96:O96" si="22">SUM(D92:D95)</f>
        <v>24.88</v>
      </c>
      <c r="E96" s="10">
        <f t="shared" si="22"/>
        <v>40.54</v>
      </c>
      <c r="F96" s="10">
        <f t="shared" si="22"/>
        <v>43.59</v>
      </c>
      <c r="G96" s="10">
        <f t="shared" si="22"/>
        <v>636.59999999999991</v>
      </c>
      <c r="H96" s="10"/>
      <c r="I96" s="10">
        <f t="shared" si="22"/>
        <v>281.62</v>
      </c>
      <c r="J96" s="10">
        <f t="shared" si="22"/>
        <v>49.87</v>
      </c>
      <c r="K96" s="10">
        <f t="shared" si="22"/>
        <v>464.59000000000003</v>
      </c>
      <c r="L96" s="10">
        <f t="shared" si="22"/>
        <v>5.07</v>
      </c>
      <c r="M96" s="10">
        <f t="shared" si="22"/>
        <v>0.218</v>
      </c>
      <c r="N96" s="10">
        <f t="shared" si="22"/>
        <v>1.6300000000000001</v>
      </c>
      <c r="O96" s="10">
        <f t="shared" si="22"/>
        <v>511.90999999999997</v>
      </c>
    </row>
    <row r="97" spans="1:15" ht="33.75" customHeight="1" x14ac:dyDescent="0.25">
      <c r="A97" s="5" t="s">
        <v>14</v>
      </c>
      <c r="B97" s="6" t="s">
        <v>60</v>
      </c>
      <c r="C97" s="7">
        <v>250</v>
      </c>
      <c r="D97" s="18">
        <v>5.49</v>
      </c>
      <c r="E97" s="18">
        <v>5.28</v>
      </c>
      <c r="F97" s="18">
        <v>16.329999999999998</v>
      </c>
      <c r="G97" s="18">
        <v>134.75</v>
      </c>
      <c r="H97" s="18">
        <v>206</v>
      </c>
      <c r="I97" s="18">
        <v>38.08</v>
      </c>
      <c r="J97" s="18">
        <v>35.299999999999997</v>
      </c>
      <c r="K97" s="18">
        <v>87.18</v>
      </c>
      <c r="L97" s="18">
        <v>2.0299999999999998</v>
      </c>
      <c r="M97" s="18">
        <v>0.23</v>
      </c>
      <c r="N97" s="18">
        <v>5.81</v>
      </c>
      <c r="O97" s="18">
        <v>0</v>
      </c>
    </row>
    <row r="98" spans="1:15" ht="30" customHeight="1" x14ac:dyDescent="0.25">
      <c r="A98" s="5"/>
      <c r="B98" s="6" t="s">
        <v>46</v>
      </c>
      <c r="C98" s="15">
        <v>100</v>
      </c>
      <c r="D98" s="18">
        <v>1.43</v>
      </c>
      <c r="E98" s="18">
        <v>6.09</v>
      </c>
      <c r="F98" s="18">
        <v>8.36</v>
      </c>
      <c r="G98" s="18">
        <v>93.9</v>
      </c>
      <c r="H98" s="18">
        <v>33</v>
      </c>
      <c r="I98" s="18">
        <v>35.15</v>
      </c>
      <c r="J98" s="18">
        <v>20.9</v>
      </c>
      <c r="K98" s="18">
        <v>40.97</v>
      </c>
      <c r="L98" s="18">
        <v>1.33</v>
      </c>
      <c r="M98" s="18">
        <v>0.02</v>
      </c>
      <c r="N98" s="18">
        <v>9.5</v>
      </c>
      <c r="O98" s="18">
        <v>0</v>
      </c>
    </row>
    <row r="99" spans="1:15" ht="17.25" customHeight="1" x14ac:dyDescent="0.25">
      <c r="A99" s="5"/>
      <c r="B99" s="6" t="s">
        <v>17</v>
      </c>
      <c r="C99" s="7">
        <v>180</v>
      </c>
      <c r="D99" s="18">
        <v>8.9499999999999993</v>
      </c>
      <c r="E99" s="18">
        <v>6.73</v>
      </c>
      <c r="F99" s="18">
        <v>43</v>
      </c>
      <c r="G99" s="18">
        <v>276.52999999999997</v>
      </c>
      <c r="H99" s="18">
        <v>679</v>
      </c>
      <c r="I99" s="18">
        <v>15.57</v>
      </c>
      <c r="J99" s="18">
        <v>81</v>
      </c>
      <c r="K99" s="18">
        <v>250.2</v>
      </c>
      <c r="L99" s="18">
        <v>4.7300000000000004</v>
      </c>
      <c r="M99" s="18">
        <v>0.22</v>
      </c>
      <c r="N99" s="18">
        <v>0</v>
      </c>
      <c r="O99" s="18">
        <v>0.02</v>
      </c>
    </row>
    <row r="100" spans="1:15" ht="20.25" customHeight="1" x14ac:dyDescent="0.25">
      <c r="B100" s="6" t="s">
        <v>61</v>
      </c>
      <c r="C100" s="7">
        <v>100</v>
      </c>
      <c r="D100" s="18">
        <v>18.2667</v>
      </c>
      <c r="E100" s="18">
        <v>18.133299999999998</v>
      </c>
      <c r="F100" s="18">
        <v>16.2667</v>
      </c>
      <c r="G100" s="18">
        <v>301.733</v>
      </c>
      <c r="H100" s="18" t="s">
        <v>62</v>
      </c>
      <c r="I100" s="18">
        <v>56.933300000000003</v>
      </c>
      <c r="J100" s="18">
        <v>38.666699999999999</v>
      </c>
      <c r="K100" s="18">
        <v>26.666699999999999</v>
      </c>
      <c r="L100" s="18">
        <v>182.667</v>
      </c>
      <c r="M100" s="18">
        <v>2.5333299999999999</v>
      </c>
      <c r="N100" s="18">
        <v>0.12</v>
      </c>
      <c r="O100" s="18">
        <v>30.8</v>
      </c>
    </row>
    <row r="101" spans="1:15" ht="20.25" customHeight="1" x14ac:dyDescent="0.25">
      <c r="A101" s="2"/>
      <c r="B101" s="6" t="s">
        <v>18</v>
      </c>
      <c r="C101" s="1">
        <v>200</v>
      </c>
      <c r="D101" s="1">
        <v>0.2</v>
      </c>
      <c r="E101" s="1">
        <v>0</v>
      </c>
      <c r="F101" s="1">
        <v>14</v>
      </c>
      <c r="G101" s="1">
        <v>28</v>
      </c>
      <c r="H101" s="1">
        <v>943</v>
      </c>
      <c r="I101" s="1">
        <v>6</v>
      </c>
      <c r="J101" s="1">
        <v>0</v>
      </c>
      <c r="K101" s="1">
        <v>0</v>
      </c>
      <c r="L101" s="1">
        <v>0.4</v>
      </c>
      <c r="M101" s="1">
        <v>0</v>
      </c>
      <c r="N101" s="1">
        <v>0</v>
      </c>
      <c r="O101" s="1">
        <v>0</v>
      </c>
    </row>
    <row r="102" spans="1:15" ht="15" customHeight="1" x14ac:dyDescent="0.25">
      <c r="A102" s="2"/>
      <c r="B102" s="6" t="s">
        <v>19</v>
      </c>
      <c r="C102" s="1">
        <v>50</v>
      </c>
      <c r="D102" s="1">
        <v>3.95</v>
      </c>
      <c r="E102" s="1">
        <v>0.5</v>
      </c>
      <c r="F102" s="1">
        <v>24.15</v>
      </c>
      <c r="G102" s="1">
        <v>117.5</v>
      </c>
      <c r="H102" s="1" t="s">
        <v>22</v>
      </c>
      <c r="I102" s="1">
        <v>11.5</v>
      </c>
      <c r="J102" s="1">
        <v>16.5</v>
      </c>
      <c r="K102" s="1">
        <v>43.5</v>
      </c>
      <c r="L102" s="1">
        <v>1</v>
      </c>
      <c r="M102" s="1">
        <v>0.08</v>
      </c>
      <c r="N102" s="1">
        <v>0</v>
      </c>
      <c r="O102" s="1">
        <v>0</v>
      </c>
    </row>
    <row r="103" spans="1:15" ht="16.5" customHeight="1" x14ac:dyDescent="0.25">
      <c r="A103" s="2"/>
      <c r="B103" s="6" t="s">
        <v>21</v>
      </c>
      <c r="C103" s="18">
        <v>70</v>
      </c>
      <c r="D103" s="18">
        <v>4.2699999999999996</v>
      </c>
      <c r="E103" s="18">
        <v>0.84</v>
      </c>
      <c r="F103" s="18">
        <v>27.93</v>
      </c>
      <c r="G103" s="18">
        <v>137.9</v>
      </c>
      <c r="H103" s="18" t="s">
        <v>22</v>
      </c>
      <c r="I103" s="18">
        <v>20.3</v>
      </c>
      <c r="J103" s="18">
        <v>29.4</v>
      </c>
      <c r="K103" s="18">
        <v>24.5</v>
      </c>
      <c r="L103" s="18">
        <v>2.52</v>
      </c>
      <c r="M103" s="18">
        <v>0.11899999999999999</v>
      </c>
      <c r="N103" s="18">
        <v>0</v>
      </c>
      <c r="O103" s="18">
        <v>4.1999999999999997E-3</v>
      </c>
    </row>
    <row r="104" spans="1:15" ht="15.75" x14ac:dyDescent="0.25">
      <c r="A104" s="5" t="s">
        <v>20</v>
      </c>
      <c r="B104" s="2"/>
      <c r="C104" s="10">
        <f>SUM(C97:C103)</f>
        <v>950</v>
      </c>
      <c r="D104" s="10">
        <f t="shared" ref="D104:O104" si="23">SUM(D97:D103)</f>
        <v>42.556700000000006</v>
      </c>
      <c r="E104" s="10">
        <f t="shared" si="23"/>
        <v>37.573300000000003</v>
      </c>
      <c r="F104" s="10">
        <f t="shared" si="23"/>
        <v>150.0367</v>
      </c>
      <c r="G104" s="10">
        <f t="shared" si="23"/>
        <v>1090.3130000000001</v>
      </c>
      <c r="H104" s="10"/>
      <c r="I104" s="10">
        <f t="shared" si="23"/>
        <v>183.5333</v>
      </c>
      <c r="J104" s="10">
        <f t="shared" si="23"/>
        <v>221.76669999999999</v>
      </c>
      <c r="K104" s="10">
        <f t="shared" si="23"/>
        <v>473.01670000000001</v>
      </c>
      <c r="L104" s="10">
        <f t="shared" si="23"/>
        <v>194.67700000000002</v>
      </c>
      <c r="M104" s="10">
        <f t="shared" si="23"/>
        <v>3.2023299999999999</v>
      </c>
      <c r="N104" s="10">
        <f t="shared" si="23"/>
        <v>15.429999999999998</v>
      </c>
      <c r="O104" s="10">
        <f t="shared" si="23"/>
        <v>30.824200000000001</v>
      </c>
    </row>
    <row r="105" spans="1:15" ht="35.25" customHeight="1" x14ac:dyDescent="0.25">
      <c r="A105" s="5" t="s">
        <v>24</v>
      </c>
      <c r="B105" s="6" t="s">
        <v>34</v>
      </c>
      <c r="C105" s="23">
        <v>200</v>
      </c>
      <c r="D105" s="18">
        <v>5.8</v>
      </c>
      <c r="E105" s="18">
        <v>5</v>
      </c>
      <c r="F105" s="18">
        <v>8</v>
      </c>
      <c r="G105" s="18">
        <v>106</v>
      </c>
      <c r="H105" s="18">
        <v>386</v>
      </c>
      <c r="I105" s="18">
        <v>240</v>
      </c>
      <c r="J105" s="18">
        <v>28</v>
      </c>
      <c r="K105" s="18">
        <v>190</v>
      </c>
      <c r="L105" s="18">
        <v>0.2</v>
      </c>
      <c r="M105" s="18">
        <v>0.1</v>
      </c>
      <c r="N105" s="18">
        <v>1.4</v>
      </c>
      <c r="O105" s="18">
        <v>0.1</v>
      </c>
    </row>
    <row r="106" spans="1:15" ht="15.75" x14ac:dyDescent="0.25">
      <c r="A106" s="5" t="s">
        <v>25</v>
      </c>
      <c r="B106" s="2"/>
      <c r="C106" s="8">
        <f>SUM(C105)</f>
        <v>200</v>
      </c>
      <c r="D106" s="24">
        <f t="shared" ref="D106:O106" si="24">SUM(D105)</f>
        <v>5.8</v>
      </c>
      <c r="E106" s="24">
        <f t="shared" si="24"/>
        <v>5</v>
      </c>
      <c r="F106" s="24">
        <f t="shared" si="24"/>
        <v>8</v>
      </c>
      <c r="G106" s="24">
        <f t="shared" si="24"/>
        <v>106</v>
      </c>
      <c r="H106" s="24"/>
      <c r="I106" s="24">
        <f t="shared" si="24"/>
        <v>240</v>
      </c>
      <c r="J106" s="24">
        <f t="shared" si="24"/>
        <v>28</v>
      </c>
      <c r="K106" s="24">
        <f t="shared" si="24"/>
        <v>190</v>
      </c>
      <c r="L106" s="24">
        <f t="shared" si="24"/>
        <v>0.2</v>
      </c>
      <c r="M106" s="24">
        <f t="shared" si="24"/>
        <v>0.1</v>
      </c>
      <c r="N106" s="24">
        <f t="shared" si="24"/>
        <v>1.4</v>
      </c>
      <c r="O106" s="24">
        <f t="shared" si="24"/>
        <v>0.1</v>
      </c>
    </row>
    <row r="107" spans="1:15" ht="15.75" x14ac:dyDescent="0.25">
      <c r="A107" s="11" t="s">
        <v>44</v>
      </c>
      <c r="B107" s="2"/>
      <c r="C107" s="10">
        <f>C96+C104+C106</f>
        <v>1590</v>
      </c>
      <c r="D107" s="10">
        <f t="shared" ref="D107:O107" si="25">D96+D104+D106</f>
        <v>73.236699999999999</v>
      </c>
      <c r="E107" s="10">
        <f t="shared" si="25"/>
        <v>83.11330000000001</v>
      </c>
      <c r="F107" s="10">
        <f t="shared" si="25"/>
        <v>201.6267</v>
      </c>
      <c r="G107" s="10">
        <f t="shared" si="25"/>
        <v>1832.913</v>
      </c>
      <c r="H107" s="10"/>
      <c r="I107" s="10">
        <f t="shared" si="25"/>
        <v>705.15329999999994</v>
      </c>
      <c r="J107" s="10">
        <f t="shared" si="25"/>
        <v>299.63669999999996</v>
      </c>
      <c r="K107" s="10">
        <f t="shared" si="25"/>
        <v>1127.6067</v>
      </c>
      <c r="L107" s="10">
        <f t="shared" si="25"/>
        <v>199.947</v>
      </c>
      <c r="M107" s="10">
        <f t="shared" si="25"/>
        <v>3.52033</v>
      </c>
      <c r="N107" s="10">
        <f t="shared" si="25"/>
        <v>18.459999999999997</v>
      </c>
      <c r="O107" s="10">
        <f t="shared" si="25"/>
        <v>542.83420000000001</v>
      </c>
    </row>
    <row r="108" spans="1:15" ht="15.75" x14ac:dyDescent="0.25">
      <c r="A108" s="37" t="s">
        <v>66</v>
      </c>
      <c r="B108" s="53"/>
      <c r="C108" s="53"/>
      <c r="D108" s="53"/>
      <c r="E108" s="53"/>
      <c r="F108" s="53"/>
      <c r="G108" s="53"/>
      <c r="H108" s="54"/>
      <c r="I108" s="2"/>
      <c r="J108" s="2"/>
      <c r="K108" s="2"/>
      <c r="L108" s="2"/>
      <c r="M108" s="2"/>
      <c r="N108" s="2"/>
      <c r="O108" s="2"/>
    </row>
    <row r="109" spans="1:15" ht="32.25" customHeight="1" x14ac:dyDescent="0.25">
      <c r="A109" s="5" t="s">
        <v>11</v>
      </c>
      <c r="B109" s="13" t="s">
        <v>63</v>
      </c>
      <c r="C109" s="18">
        <v>200</v>
      </c>
      <c r="D109" s="18">
        <v>10.44</v>
      </c>
      <c r="E109" s="18">
        <v>11.11</v>
      </c>
      <c r="F109" s="18">
        <v>41.3</v>
      </c>
      <c r="G109" s="18">
        <v>307</v>
      </c>
      <c r="H109" s="18">
        <v>177</v>
      </c>
      <c r="I109" s="18">
        <v>158.6</v>
      </c>
      <c r="J109" s="18">
        <v>86.7</v>
      </c>
      <c r="K109" s="18">
        <v>257.3</v>
      </c>
      <c r="L109" s="18">
        <v>2.75</v>
      </c>
      <c r="M109" s="18">
        <v>0.26</v>
      </c>
      <c r="N109" s="18">
        <v>1.2</v>
      </c>
      <c r="O109" s="18">
        <v>81</v>
      </c>
    </row>
    <row r="110" spans="1:15" ht="33.75" customHeight="1" x14ac:dyDescent="0.25">
      <c r="A110" s="3"/>
      <c r="B110" s="6" t="s">
        <v>64</v>
      </c>
      <c r="C110" s="18">
        <v>200</v>
      </c>
      <c r="D110" s="18">
        <v>0.14000000000000001</v>
      </c>
      <c r="E110" s="18">
        <v>0.04</v>
      </c>
      <c r="F110" s="18">
        <v>27.5</v>
      </c>
      <c r="G110" s="18">
        <v>110.8</v>
      </c>
      <c r="H110" s="18">
        <v>869</v>
      </c>
      <c r="I110" s="18">
        <v>13.98</v>
      </c>
      <c r="J110" s="18">
        <v>4.16</v>
      </c>
      <c r="K110" s="18">
        <v>9.06</v>
      </c>
      <c r="L110" s="18">
        <v>0.14000000000000001</v>
      </c>
      <c r="M110" s="18">
        <v>0.01</v>
      </c>
      <c r="N110" s="18">
        <v>1.83</v>
      </c>
      <c r="O110" s="18">
        <v>0</v>
      </c>
    </row>
    <row r="111" spans="1:15" ht="14.25" customHeight="1" x14ac:dyDescent="0.25">
      <c r="A111" s="3"/>
      <c r="B111" s="6" t="s">
        <v>19</v>
      </c>
      <c r="C111" s="7">
        <v>30</v>
      </c>
      <c r="D111" s="18">
        <v>2.37</v>
      </c>
      <c r="E111" s="18">
        <v>0.3</v>
      </c>
      <c r="F111" s="18">
        <v>14.49</v>
      </c>
      <c r="G111" s="18">
        <v>70.5</v>
      </c>
      <c r="H111" s="18" t="s">
        <v>22</v>
      </c>
      <c r="I111" s="18">
        <v>6.9</v>
      </c>
      <c r="J111" s="18">
        <v>9.9</v>
      </c>
      <c r="K111" s="18">
        <v>26.1</v>
      </c>
      <c r="L111" s="18">
        <v>0.6</v>
      </c>
      <c r="M111" s="18">
        <v>4.8000000000000001E-2</v>
      </c>
      <c r="N111" s="18">
        <v>0</v>
      </c>
      <c r="O111" s="18">
        <v>0</v>
      </c>
    </row>
    <row r="112" spans="1:15" ht="15.75" x14ac:dyDescent="0.25">
      <c r="A112" s="5" t="s">
        <v>13</v>
      </c>
      <c r="B112" s="6"/>
      <c r="C112" s="8">
        <f>SUM(C109:C111)</f>
        <v>430</v>
      </c>
      <c r="D112" s="24">
        <f t="shared" ref="D112:O112" si="26">SUM(D109:D111)</f>
        <v>12.95</v>
      </c>
      <c r="E112" s="24">
        <f t="shared" si="26"/>
        <v>11.45</v>
      </c>
      <c r="F112" s="24">
        <f t="shared" si="26"/>
        <v>83.289999999999992</v>
      </c>
      <c r="G112" s="24">
        <f t="shared" si="26"/>
        <v>488.3</v>
      </c>
      <c r="H112" s="24"/>
      <c r="I112" s="24">
        <f t="shared" si="26"/>
        <v>179.48</v>
      </c>
      <c r="J112" s="24">
        <f t="shared" si="26"/>
        <v>100.76</v>
      </c>
      <c r="K112" s="24">
        <f t="shared" si="26"/>
        <v>292.46000000000004</v>
      </c>
      <c r="L112" s="24">
        <f t="shared" si="26"/>
        <v>3.49</v>
      </c>
      <c r="M112" s="24">
        <f t="shared" si="26"/>
        <v>0.318</v>
      </c>
      <c r="N112" s="24">
        <f t="shared" si="26"/>
        <v>3.0300000000000002</v>
      </c>
      <c r="O112" s="24">
        <f t="shared" si="26"/>
        <v>81</v>
      </c>
    </row>
    <row r="113" spans="1:15" ht="33.75" customHeight="1" x14ac:dyDescent="0.25">
      <c r="A113" s="5" t="s">
        <v>14</v>
      </c>
      <c r="B113" s="6" t="s">
        <v>96</v>
      </c>
      <c r="C113" s="18">
        <v>250</v>
      </c>
      <c r="D113" s="18">
        <v>1.98</v>
      </c>
      <c r="E113" s="18">
        <v>2.74</v>
      </c>
      <c r="F113" s="18">
        <v>14.58</v>
      </c>
      <c r="G113" s="18">
        <v>90.75</v>
      </c>
      <c r="H113" s="18">
        <v>204</v>
      </c>
      <c r="I113" s="18">
        <v>23.05</v>
      </c>
      <c r="J113" s="18">
        <v>25</v>
      </c>
      <c r="K113" s="18">
        <v>62.55</v>
      </c>
      <c r="L113" s="18">
        <v>0.89</v>
      </c>
      <c r="M113" s="18">
        <v>0.1</v>
      </c>
      <c r="N113" s="18">
        <v>8.25</v>
      </c>
      <c r="O113" s="18">
        <v>0</v>
      </c>
    </row>
    <row r="114" spans="1:15" ht="14.25" customHeight="1" x14ac:dyDescent="0.25">
      <c r="B114" s="6" t="s">
        <v>31</v>
      </c>
      <c r="C114" s="1">
        <v>180</v>
      </c>
      <c r="D114" s="7">
        <v>6.62</v>
      </c>
      <c r="E114" s="7">
        <v>5.42</v>
      </c>
      <c r="F114" s="7">
        <v>31.73</v>
      </c>
      <c r="G114" s="7">
        <v>202.14</v>
      </c>
      <c r="H114" s="7">
        <v>688</v>
      </c>
      <c r="I114" s="7">
        <v>5.83</v>
      </c>
      <c r="J114" s="7">
        <v>25.34</v>
      </c>
      <c r="K114" s="7">
        <v>44.6</v>
      </c>
      <c r="L114" s="7">
        <v>1.33</v>
      </c>
      <c r="M114" s="7">
        <v>7.0000000000000007E-2</v>
      </c>
      <c r="N114" s="7">
        <v>0</v>
      </c>
      <c r="O114" s="7">
        <v>25.2</v>
      </c>
    </row>
    <row r="115" spans="1:15" ht="15" customHeight="1" x14ac:dyDescent="0.25">
      <c r="A115" s="5"/>
      <c r="B115" s="6" t="s">
        <v>78</v>
      </c>
      <c r="C115" s="1">
        <v>175</v>
      </c>
      <c r="D115" s="7">
        <v>23.8</v>
      </c>
      <c r="E115" s="7">
        <v>19.52</v>
      </c>
      <c r="F115" s="7">
        <v>5.74</v>
      </c>
      <c r="G115" s="7">
        <v>203</v>
      </c>
      <c r="H115" s="7">
        <v>591</v>
      </c>
      <c r="I115" s="7">
        <v>29.4</v>
      </c>
      <c r="J115" s="7">
        <v>31.39</v>
      </c>
      <c r="K115" s="7">
        <v>234.98</v>
      </c>
      <c r="L115" s="7">
        <v>2.8</v>
      </c>
      <c r="M115" s="7">
        <v>0.21</v>
      </c>
      <c r="N115" s="7">
        <v>1.54</v>
      </c>
      <c r="O115" s="7">
        <v>0</v>
      </c>
    </row>
    <row r="116" spans="1:15" ht="36.75" customHeight="1" x14ac:dyDescent="0.25">
      <c r="A116" s="5"/>
      <c r="B116" s="6" t="s">
        <v>53</v>
      </c>
      <c r="C116" s="7">
        <v>100</v>
      </c>
      <c r="D116" s="7">
        <v>0.66666999999999998</v>
      </c>
      <c r="E116" s="7">
        <v>8.3330000000000001E-2</v>
      </c>
      <c r="F116" s="7">
        <v>1.4166700000000001</v>
      </c>
      <c r="G116" s="7">
        <v>9.0833300000000001</v>
      </c>
      <c r="H116" s="7">
        <v>70</v>
      </c>
      <c r="I116" s="7">
        <v>19.166699999999999</v>
      </c>
      <c r="J116" s="7">
        <v>11.666700000000001</v>
      </c>
      <c r="K116" s="7">
        <v>20</v>
      </c>
      <c r="L116" s="7">
        <v>5</v>
      </c>
      <c r="M116" s="7">
        <v>1.6670000000000001E-2</v>
      </c>
      <c r="N116" s="7">
        <v>2.9166699999999999</v>
      </c>
      <c r="O116" s="7">
        <v>0</v>
      </c>
    </row>
    <row r="117" spans="1:15" ht="17.25" customHeight="1" x14ac:dyDescent="0.25">
      <c r="A117" s="5"/>
      <c r="B117" s="6" t="s">
        <v>50</v>
      </c>
      <c r="C117" s="1">
        <v>200</v>
      </c>
      <c r="D117" s="1">
        <v>0.2</v>
      </c>
      <c r="E117" s="1">
        <v>0</v>
      </c>
      <c r="F117" s="1">
        <v>14</v>
      </c>
      <c r="G117" s="1">
        <v>28</v>
      </c>
      <c r="H117" s="1">
        <v>943</v>
      </c>
      <c r="I117" s="1">
        <v>6</v>
      </c>
      <c r="J117" s="1">
        <v>0</v>
      </c>
      <c r="K117" s="1">
        <v>0</v>
      </c>
      <c r="L117" s="1">
        <v>0.4</v>
      </c>
      <c r="M117" s="1">
        <v>0</v>
      </c>
      <c r="N117" s="1">
        <v>0</v>
      </c>
      <c r="O117" s="1">
        <v>0</v>
      </c>
    </row>
    <row r="118" spans="1:15" ht="15.75" customHeight="1" x14ac:dyDescent="0.25">
      <c r="B118" s="6" t="s">
        <v>19</v>
      </c>
      <c r="C118" s="1">
        <v>50</v>
      </c>
      <c r="D118" s="1">
        <v>3.95</v>
      </c>
      <c r="E118" s="1">
        <v>0.5</v>
      </c>
      <c r="F118" s="1">
        <v>24.15</v>
      </c>
      <c r="G118" s="1">
        <v>117.5</v>
      </c>
      <c r="H118" s="1" t="s">
        <v>22</v>
      </c>
      <c r="I118" s="1">
        <v>11.5</v>
      </c>
      <c r="J118" s="1">
        <v>16.5</v>
      </c>
      <c r="K118" s="1">
        <v>43.5</v>
      </c>
      <c r="L118" s="1">
        <v>1</v>
      </c>
      <c r="M118" s="1">
        <v>0.08</v>
      </c>
      <c r="N118" s="1">
        <v>0</v>
      </c>
      <c r="O118" s="1">
        <v>0</v>
      </c>
    </row>
    <row r="119" spans="1:15" ht="21" customHeight="1" x14ac:dyDescent="0.25">
      <c r="A119" s="2"/>
      <c r="B119" s="6" t="s">
        <v>21</v>
      </c>
      <c r="C119" s="18">
        <v>70</v>
      </c>
      <c r="D119" s="18">
        <v>4.2699999999999996</v>
      </c>
      <c r="E119" s="18">
        <v>0.84</v>
      </c>
      <c r="F119" s="18">
        <v>27.93</v>
      </c>
      <c r="G119" s="18">
        <v>137.9</v>
      </c>
      <c r="H119" s="18" t="s">
        <v>22</v>
      </c>
      <c r="I119" s="18">
        <v>20.3</v>
      </c>
      <c r="J119" s="18">
        <v>29.4</v>
      </c>
      <c r="K119" s="18">
        <v>24.5</v>
      </c>
      <c r="L119" s="18">
        <v>2.52</v>
      </c>
      <c r="M119" s="18">
        <v>0.11899999999999999</v>
      </c>
      <c r="N119" s="18">
        <v>0</v>
      </c>
      <c r="O119" s="18">
        <v>4.1999999999999997E-3</v>
      </c>
    </row>
    <row r="120" spans="1:15" ht="15.75" x14ac:dyDescent="0.25">
      <c r="A120" s="5" t="s">
        <v>20</v>
      </c>
      <c r="B120" s="6"/>
      <c r="C120" s="8">
        <f>SUM(C113:C119)</f>
        <v>1025</v>
      </c>
      <c r="D120" s="35">
        <f t="shared" ref="D120:O120" si="27">SUM(D113:D119)</f>
        <v>41.486670000000004</v>
      </c>
      <c r="E120" s="35">
        <f t="shared" si="27"/>
        <v>29.10333</v>
      </c>
      <c r="F120" s="35">
        <f t="shared" si="27"/>
        <v>119.54667000000001</v>
      </c>
      <c r="G120" s="35">
        <f t="shared" si="27"/>
        <v>788.37333000000001</v>
      </c>
      <c r="H120" s="35"/>
      <c r="I120" s="35">
        <f t="shared" si="27"/>
        <v>115.24669999999999</v>
      </c>
      <c r="J120" s="35">
        <f t="shared" si="27"/>
        <v>139.29670000000002</v>
      </c>
      <c r="K120" s="35">
        <f t="shared" si="27"/>
        <v>430.13</v>
      </c>
      <c r="L120" s="35">
        <f t="shared" si="27"/>
        <v>13.94</v>
      </c>
      <c r="M120" s="35">
        <f t="shared" si="27"/>
        <v>0.59567000000000003</v>
      </c>
      <c r="N120" s="35">
        <f t="shared" si="27"/>
        <v>12.706669999999999</v>
      </c>
      <c r="O120" s="35">
        <f t="shared" si="27"/>
        <v>25.2042</v>
      </c>
    </row>
    <row r="121" spans="1:15" ht="15.75" x14ac:dyDescent="0.25">
      <c r="A121" s="5" t="s">
        <v>24</v>
      </c>
      <c r="B121" s="29" t="s">
        <v>65</v>
      </c>
      <c r="C121" s="32">
        <v>60</v>
      </c>
      <c r="D121" s="34">
        <v>2.88</v>
      </c>
      <c r="E121" s="34">
        <v>11.88</v>
      </c>
      <c r="F121" s="34">
        <v>33.6</v>
      </c>
      <c r="G121" s="34">
        <v>252.6</v>
      </c>
      <c r="H121" s="30" t="s">
        <v>22</v>
      </c>
      <c r="I121" s="22">
        <v>2.16</v>
      </c>
      <c r="J121" s="22">
        <v>3.96</v>
      </c>
      <c r="K121" s="22">
        <v>36.72</v>
      </c>
      <c r="L121" s="22">
        <v>0.48</v>
      </c>
      <c r="M121" s="22">
        <v>2.4E-2</v>
      </c>
      <c r="N121" s="22">
        <v>0</v>
      </c>
      <c r="O121" s="22">
        <v>19.2</v>
      </c>
    </row>
    <row r="122" spans="1:15" ht="17.25" customHeight="1" x14ac:dyDescent="0.25">
      <c r="B122" s="6" t="s">
        <v>50</v>
      </c>
      <c r="C122" s="1">
        <v>200</v>
      </c>
      <c r="D122" s="1">
        <v>0.2</v>
      </c>
      <c r="E122" s="1">
        <v>0</v>
      </c>
      <c r="F122" s="1">
        <v>14</v>
      </c>
      <c r="G122" s="1">
        <v>28</v>
      </c>
      <c r="H122" s="1">
        <v>943</v>
      </c>
      <c r="I122" s="1">
        <v>6</v>
      </c>
      <c r="J122" s="1">
        <v>0</v>
      </c>
      <c r="K122" s="1">
        <v>0</v>
      </c>
      <c r="L122" s="1">
        <v>0.4</v>
      </c>
      <c r="M122" s="1">
        <v>0</v>
      </c>
      <c r="N122" s="1">
        <v>0</v>
      </c>
      <c r="O122" s="1">
        <v>0</v>
      </c>
    </row>
    <row r="123" spans="1:15" ht="15.75" x14ac:dyDescent="0.25">
      <c r="A123" s="5" t="s">
        <v>25</v>
      </c>
      <c r="B123" s="2"/>
      <c r="C123" s="8">
        <f>SUM(C121:C122)</f>
        <v>260</v>
      </c>
      <c r="D123" s="24">
        <f t="shared" ref="D123:O123" si="28">SUM(D121:D122)</f>
        <v>3.08</v>
      </c>
      <c r="E123" s="24">
        <f t="shared" si="28"/>
        <v>11.88</v>
      </c>
      <c r="F123" s="24">
        <f t="shared" si="28"/>
        <v>47.6</v>
      </c>
      <c r="G123" s="24">
        <f t="shared" si="28"/>
        <v>280.60000000000002</v>
      </c>
      <c r="H123" s="24"/>
      <c r="I123" s="24">
        <f t="shared" si="28"/>
        <v>8.16</v>
      </c>
      <c r="J123" s="24">
        <f t="shared" si="28"/>
        <v>3.96</v>
      </c>
      <c r="K123" s="24">
        <f t="shared" si="28"/>
        <v>36.72</v>
      </c>
      <c r="L123" s="24">
        <f t="shared" si="28"/>
        <v>0.88</v>
      </c>
      <c r="M123" s="24">
        <f t="shared" si="28"/>
        <v>2.4E-2</v>
      </c>
      <c r="N123" s="24">
        <f t="shared" si="28"/>
        <v>0</v>
      </c>
      <c r="O123" s="24">
        <f t="shared" si="28"/>
        <v>19.2</v>
      </c>
    </row>
    <row r="124" spans="1:15" ht="15.75" x14ac:dyDescent="0.25">
      <c r="A124" s="11" t="s">
        <v>44</v>
      </c>
      <c r="B124" s="2"/>
      <c r="C124" s="8">
        <f>C112+C120+C123</f>
        <v>1715</v>
      </c>
      <c r="D124" s="24">
        <f t="shared" ref="D124:O124" si="29">D112+D120+D123</f>
        <v>57.516670000000005</v>
      </c>
      <c r="E124" s="24">
        <f t="shared" si="29"/>
        <v>52.433330000000005</v>
      </c>
      <c r="F124" s="24">
        <f t="shared" si="29"/>
        <v>250.43666999999999</v>
      </c>
      <c r="G124" s="24">
        <f t="shared" si="29"/>
        <v>1557.27333</v>
      </c>
      <c r="H124" s="24"/>
      <c r="I124" s="24">
        <f t="shared" si="29"/>
        <v>302.88670000000002</v>
      </c>
      <c r="J124" s="24">
        <f t="shared" si="29"/>
        <v>244.01670000000004</v>
      </c>
      <c r="K124" s="24">
        <f t="shared" si="29"/>
        <v>759.31000000000006</v>
      </c>
      <c r="L124" s="24">
        <f t="shared" si="29"/>
        <v>18.309999999999999</v>
      </c>
      <c r="M124" s="24">
        <f t="shared" si="29"/>
        <v>0.93767</v>
      </c>
      <c r="N124" s="24">
        <f t="shared" si="29"/>
        <v>15.73667</v>
      </c>
      <c r="O124" s="24">
        <f t="shared" si="29"/>
        <v>125.4042</v>
      </c>
    </row>
    <row r="125" spans="1:15" ht="15.75" x14ac:dyDescent="0.25">
      <c r="A125" s="37" t="s">
        <v>67</v>
      </c>
      <c r="B125" s="53"/>
      <c r="C125" s="53"/>
      <c r="D125" s="53"/>
      <c r="E125" s="53"/>
      <c r="F125" s="53"/>
      <c r="G125" s="53"/>
      <c r="H125" s="54"/>
      <c r="I125" s="2"/>
      <c r="J125" s="2"/>
      <c r="K125" s="2"/>
      <c r="L125" s="2"/>
      <c r="M125" s="2"/>
      <c r="N125" s="2"/>
      <c r="O125" s="2"/>
    </row>
    <row r="126" spans="1:15" ht="30" customHeight="1" x14ac:dyDescent="0.25">
      <c r="A126" s="5" t="s">
        <v>11</v>
      </c>
      <c r="B126" s="6" t="s">
        <v>90</v>
      </c>
      <c r="C126" s="18">
        <v>200</v>
      </c>
      <c r="D126" s="18">
        <v>6.24</v>
      </c>
      <c r="E126" s="18">
        <v>6.1</v>
      </c>
      <c r="F126" s="18">
        <v>19.7</v>
      </c>
      <c r="G126" s="18">
        <v>158.63999999999999</v>
      </c>
      <c r="H126" s="18">
        <v>390</v>
      </c>
      <c r="I126" s="18">
        <v>192.17</v>
      </c>
      <c r="J126" s="18">
        <v>23.52</v>
      </c>
      <c r="K126" s="18">
        <v>156.05000000000001</v>
      </c>
      <c r="L126" s="18">
        <v>0.3</v>
      </c>
      <c r="M126" s="18">
        <v>0.08</v>
      </c>
      <c r="N126" s="18">
        <v>1.0900000000000001</v>
      </c>
      <c r="O126" s="18">
        <v>36.72</v>
      </c>
    </row>
    <row r="127" spans="1:15" ht="13.5" customHeight="1" x14ac:dyDescent="0.25">
      <c r="A127" s="3"/>
      <c r="B127" s="6" t="s">
        <v>19</v>
      </c>
      <c r="C127" s="7">
        <v>30</v>
      </c>
      <c r="D127" s="18">
        <v>2.37</v>
      </c>
      <c r="E127" s="18">
        <v>0.3</v>
      </c>
      <c r="F127" s="18">
        <v>14.49</v>
      </c>
      <c r="G127" s="18">
        <v>70.5</v>
      </c>
      <c r="H127" s="18" t="s">
        <v>22</v>
      </c>
      <c r="I127" s="18">
        <v>6.9</v>
      </c>
      <c r="J127" s="18">
        <v>9.9</v>
      </c>
      <c r="K127" s="18">
        <v>26.1</v>
      </c>
      <c r="L127" s="18">
        <v>0.6</v>
      </c>
      <c r="M127" s="18">
        <v>4.8000000000000001E-2</v>
      </c>
      <c r="N127" s="18">
        <v>0</v>
      </c>
      <c r="O127" s="18">
        <v>0</v>
      </c>
    </row>
    <row r="128" spans="1:15" ht="15.75" x14ac:dyDescent="0.25">
      <c r="A128" s="3"/>
      <c r="B128" s="6" t="s">
        <v>28</v>
      </c>
      <c r="C128" s="18">
        <v>15</v>
      </c>
      <c r="D128" s="18">
        <v>3.48</v>
      </c>
      <c r="E128" s="18">
        <v>4.43</v>
      </c>
      <c r="F128" s="18">
        <v>0</v>
      </c>
      <c r="G128" s="18">
        <v>54.6</v>
      </c>
      <c r="H128" s="18">
        <v>42</v>
      </c>
      <c r="I128" s="18">
        <v>132</v>
      </c>
      <c r="J128" s="18">
        <v>5.25</v>
      </c>
      <c r="K128" s="18">
        <v>75</v>
      </c>
      <c r="L128" s="18">
        <v>0.15</v>
      </c>
      <c r="M128" s="18">
        <v>0.01</v>
      </c>
      <c r="N128" s="18">
        <v>0.11</v>
      </c>
      <c r="O128" s="18">
        <v>39</v>
      </c>
    </row>
    <row r="129" spans="1:17" ht="18" customHeight="1" x14ac:dyDescent="0.25">
      <c r="A129" s="5" t="s">
        <v>13</v>
      </c>
      <c r="B129" s="6" t="s">
        <v>50</v>
      </c>
      <c r="C129" s="1">
        <v>200</v>
      </c>
      <c r="D129" s="1">
        <v>0.2</v>
      </c>
      <c r="E129" s="1">
        <v>0</v>
      </c>
      <c r="F129" s="1">
        <v>14</v>
      </c>
      <c r="G129" s="1">
        <v>28</v>
      </c>
      <c r="H129" s="1">
        <v>943</v>
      </c>
      <c r="I129" s="1">
        <v>6</v>
      </c>
      <c r="J129" s="1">
        <v>0</v>
      </c>
      <c r="K129" s="1">
        <v>0</v>
      </c>
      <c r="L129" s="1">
        <v>0.4</v>
      </c>
      <c r="M129" s="1">
        <v>0</v>
      </c>
      <c r="N129" s="1">
        <v>0</v>
      </c>
      <c r="O129" s="1">
        <v>0</v>
      </c>
    </row>
    <row r="130" spans="1:17" ht="15.75" x14ac:dyDescent="0.25">
      <c r="A130" s="5" t="s">
        <v>14</v>
      </c>
      <c r="B130" s="6"/>
      <c r="C130" s="8">
        <f>SUM(C126:C129)</f>
        <v>445</v>
      </c>
      <c r="D130" s="24">
        <f t="shared" ref="D130:O130" si="30">SUM(D126:D129)</f>
        <v>12.29</v>
      </c>
      <c r="E130" s="24">
        <f t="shared" si="30"/>
        <v>10.829999999999998</v>
      </c>
      <c r="F130" s="24">
        <f t="shared" si="30"/>
        <v>48.19</v>
      </c>
      <c r="G130" s="24">
        <f t="shared" si="30"/>
        <v>311.74</v>
      </c>
      <c r="H130" s="24">
        <f t="shared" si="30"/>
        <v>1375</v>
      </c>
      <c r="I130" s="24">
        <f t="shared" si="30"/>
        <v>337.07</v>
      </c>
      <c r="J130" s="24">
        <f t="shared" si="30"/>
        <v>38.67</v>
      </c>
      <c r="K130" s="24">
        <f t="shared" si="30"/>
        <v>257.14999999999998</v>
      </c>
      <c r="L130" s="24">
        <f t="shared" si="30"/>
        <v>1.4499999999999997</v>
      </c>
      <c r="M130" s="24">
        <f t="shared" si="30"/>
        <v>0.13800000000000001</v>
      </c>
      <c r="N130" s="24">
        <f t="shared" si="30"/>
        <v>1.2000000000000002</v>
      </c>
      <c r="O130" s="24">
        <f t="shared" si="30"/>
        <v>75.72</v>
      </c>
    </row>
    <row r="131" spans="1:17" ht="30.75" customHeight="1" x14ac:dyDescent="0.25">
      <c r="B131" s="6" t="s">
        <v>68</v>
      </c>
      <c r="C131" s="18">
        <v>100</v>
      </c>
      <c r="D131" s="18">
        <v>1.41</v>
      </c>
      <c r="E131" s="18">
        <v>5.08</v>
      </c>
      <c r="F131" s="18">
        <v>9.02</v>
      </c>
      <c r="G131" s="18">
        <v>87.4</v>
      </c>
      <c r="H131" s="18">
        <v>43</v>
      </c>
      <c r="I131" s="18">
        <v>37.369999999999997</v>
      </c>
      <c r="J131" s="18">
        <v>15.16</v>
      </c>
      <c r="K131" s="18">
        <v>27.61</v>
      </c>
      <c r="L131" s="18">
        <v>0.51</v>
      </c>
      <c r="M131" s="18">
        <v>0.03</v>
      </c>
      <c r="N131" s="18">
        <v>32.450000000000003</v>
      </c>
      <c r="O131" s="18">
        <v>0</v>
      </c>
    </row>
    <row r="132" spans="1:17" ht="48" customHeight="1" x14ac:dyDescent="0.25">
      <c r="A132" s="5"/>
      <c r="B132" s="6" t="s">
        <v>91</v>
      </c>
      <c r="C132" s="18">
        <v>250</v>
      </c>
      <c r="D132" s="18">
        <v>2.69</v>
      </c>
      <c r="E132" s="18">
        <v>2.84</v>
      </c>
      <c r="F132" s="18">
        <v>17.14</v>
      </c>
      <c r="G132" s="18">
        <v>104.75</v>
      </c>
      <c r="H132" s="18">
        <v>208</v>
      </c>
      <c r="I132" s="18">
        <v>24.6</v>
      </c>
      <c r="J132" s="18">
        <v>27</v>
      </c>
      <c r="K132" s="18">
        <v>66.650000000000006</v>
      </c>
      <c r="L132" s="18">
        <v>1.0900000000000001</v>
      </c>
      <c r="M132" s="18">
        <v>0.11</v>
      </c>
      <c r="N132" s="18">
        <v>8.25</v>
      </c>
      <c r="O132" s="18">
        <v>0</v>
      </c>
    </row>
    <row r="133" spans="1:17" ht="17.25" customHeight="1" x14ac:dyDescent="0.25">
      <c r="A133" s="5"/>
      <c r="B133" s="6" t="s">
        <v>69</v>
      </c>
      <c r="C133" s="1">
        <v>260</v>
      </c>
      <c r="D133" s="1">
        <v>25.38</v>
      </c>
      <c r="E133" s="1">
        <v>21.25</v>
      </c>
      <c r="F133" s="1">
        <v>44.61</v>
      </c>
      <c r="G133" s="1">
        <v>471.25</v>
      </c>
      <c r="H133" s="1">
        <v>304</v>
      </c>
      <c r="I133" s="1">
        <v>56.38</v>
      </c>
      <c r="J133" s="1">
        <v>59.38</v>
      </c>
      <c r="K133" s="1">
        <v>249.13</v>
      </c>
      <c r="L133" s="1">
        <v>2.74</v>
      </c>
      <c r="M133" s="1">
        <v>0.08</v>
      </c>
      <c r="N133" s="1">
        <v>1.26</v>
      </c>
      <c r="O133" s="1">
        <v>60</v>
      </c>
    </row>
    <row r="134" spans="1:17" ht="36.75" customHeight="1" x14ac:dyDescent="0.25">
      <c r="B134" s="6" t="s">
        <v>49</v>
      </c>
      <c r="C134" s="26">
        <v>200</v>
      </c>
      <c r="D134" s="18">
        <v>0.04</v>
      </c>
      <c r="E134" s="18">
        <v>0</v>
      </c>
      <c r="F134" s="18">
        <v>24.76</v>
      </c>
      <c r="G134" s="18">
        <v>94.2</v>
      </c>
      <c r="H134" s="18">
        <v>868</v>
      </c>
      <c r="I134" s="18">
        <v>6.4</v>
      </c>
      <c r="J134" s="18">
        <v>0</v>
      </c>
      <c r="K134" s="18">
        <v>3.6</v>
      </c>
      <c r="L134" s="18">
        <v>0.18</v>
      </c>
      <c r="M134" s="18">
        <v>0.01</v>
      </c>
      <c r="N134" s="18">
        <v>1.08</v>
      </c>
      <c r="O134" s="18">
        <v>0</v>
      </c>
    </row>
    <row r="135" spans="1:17" ht="17.25" customHeight="1" x14ac:dyDescent="0.25">
      <c r="A135" s="2"/>
      <c r="B135" s="6" t="s">
        <v>19</v>
      </c>
      <c r="C135" s="1">
        <v>50</v>
      </c>
      <c r="D135" s="1">
        <v>3.95</v>
      </c>
      <c r="E135" s="1">
        <v>0.5</v>
      </c>
      <c r="F135" s="1">
        <v>24.15</v>
      </c>
      <c r="G135" s="1">
        <v>117.5</v>
      </c>
      <c r="H135" s="1" t="s">
        <v>22</v>
      </c>
      <c r="I135" s="1">
        <v>11.5</v>
      </c>
      <c r="J135" s="1">
        <v>16.5</v>
      </c>
      <c r="K135" s="1">
        <v>43.5</v>
      </c>
      <c r="L135" s="1">
        <v>1</v>
      </c>
      <c r="M135" s="1">
        <v>0.08</v>
      </c>
      <c r="N135" s="1">
        <v>0</v>
      </c>
      <c r="O135" s="1">
        <v>0</v>
      </c>
    </row>
    <row r="136" spans="1:17" ht="17.25" customHeight="1" x14ac:dyDescent="0.25">
      <c r="A136" s="2"/>
      <c r="B136" s="6" t="s">
        <v>21</v>
      </c>
      <c r="C136" s="18">
        <v>70</v>
      </c>
      <c r="D136" s="18">
        <v>4.2699999999999996</v>
      </c>
      <c r="E136" s="18">
        <v>0.84</v>
      </c>
      <c r="F136" s="18">
        <v>27.93</v>
      </c>
      <c r="G136" s="18">
        <v>137.9</v>
      </c>
      <c r="H136" s="18" t="s">
        <v>22</v>
      </c>
      <c r="I136" s="18">
        <v>20.3</v>
      </c>
      <c r="J136" s="18">
        <v>29.4</v>
      </c>
      <c r="K136" s="18">
        <v>24.5</v>
      </c>
      <c r="L136" s="18">
        <v>2.52</v>
      </c>
      <c r="M136" s="18">
        <v>0.11899999999999999</v>
      </c>
      <c r="N136" s="18">
        <v>0</v>
      </c>
      <c r="O136" s="18">
        <v>4.1999999999999997E-3</v>
      </c>
    </row>
    <row r="137" spans="1:17" ht="24.75" customHeight="1" x14ac:dyDescent="0.25">
      <c r="A137" s="5" t="s">
        <v>20</v>
      </c>
      <c r="B137" s="2"/>
      <c r="C137" s="8">
        <f>SUM(C131:C136)</f>
        <v>930</v>
      </c>
      <c r="D137" s="24">
        <f t="shared" ref="D137:O137" si="31">SUM(D131:D136)</f>
        <v>37.739999999999995</v>
      </c>
      <c r="E137" s="24">
        <f t="shared" si="31"/>
        <v>30.51</v>
      </c>
      <c r="F137" s="24">
        <f t="shared" si="31"/>
        <v>147.61000000000001</v>
      </c>
      <c r="G137" s="24">
        <f t="shared" si="31"/>
        <v>1013</v>
      </c>
      <c r="H137" s="24"/>
      <c r="I137" s="24">
        <f t="shared" si="31"/>
        <v>156.55000000000001</v>
      </c>
      <c r="J137" s="24">
        <f t="shared" si="31"/>
        <v>147.44</v>
      </c>
      <c r="K137" s="24">
        <f t="shared" si="31"/>
        <v>414.99</v>
      </c>
      <c r="L137" s="24">
        <f t="shared" si="31"/>
        <v>8.0399999999999991</v>
      </c>
      <c r="M137" s="24">
        <f t="shared" si="31"/>
        <v>0.42900000000000005</v>
      </c>
      <c r="N137" s="24">
        <f t="shared" si="31"/>
        <v>43.04</v>
      </c>
      <c r="O137" s="24">
        <f t="shared" si="31"/>
        <v>60.004199999999997</v>
      </c>
    </row>
    <row r="138" spans="1:17" ht="31.5" x14ac:dyDescent="0.25">
      <c r="A138" s="5" t="s">
        <v>24</v>
      </c>
      <c r="B138" s="6" t="s">
        <v>92</v>
      </c>
      <c r="C138" s="18">
        <v>100</v>
      </c>
      <c r="D138" s="18">
        <v>0.4</v>
      </c>
      <c r="E138" s="18">
        <v>0.4</v>
      </c>
      <c r="F138" s="18">
        <v>9.8000000000000007</v>
      </c>
      <c r="G138" s="18">
        <v>47</v>
      </c>
      <c r="H138" s="18">
        <v>847</v>
      </c>
      <c r="I138" s="18">
        <v>10</v>
      </c>
      <c r="J138" s="18">
        <v>0</v>
      </c>
      <c r="K138" s="18">
        <v>75.8</v>
      </c>
      <c r="L138" s="18">
        <v>2.2000000000000002</v>
      </c>
      <c r="M138" s="18">
        <v>0.03</v>
      </c>
      <c r="N138" s="18">
        <v>10</v>
      </c>
      <c r="O138" s="18">
        <v>0</v>
      </c>
    </row>
    <row r="139" spans="1:17" ht="15.75" x14ac:dyDescent="0.25">
      <c r="A139" s="5" t="s">
        <v>25</v>
      </c>
      <c r="B139" s="2"/>
      <c r="C139" s="10">
        <f>SUM(C138)</f>
        <v>100</v>
      </c>
      <c r="D139" s="10">
        <f t="shared" ref="D139:O139" si="32">SUM(D138)</f>
        <v>0.4</v>
      </c>
      <c r="E139" s="10">
        <f t="shared" si="32"/>
        <v>0.4</v>
      </c>
      <c r="F139" s="10">
        <f t="shared" si="32"/>
        <v>9.8000000000000007</v>
      </c>
      <c r="G139" s="10">
        <f t="shared" si="32"/>
        <v>47</v>
      </c>
      <c r="H139" s="10">
        <f t="shared" si="32"/>
        <v>847</v>
      </c>
      <c r="I139" s="10">
        <f t="shared" si="32"/>
        <v>10</v>
      </c>
      <c r="J139" s="10">
        <f t="shared" si="32"/>
        <v>0</v>
      </c>
      <c r="K139" s="10">
        <f t="shared" si="32"/>
        <v>75.8</v>
      </c>
      <c r="L139" s="10">
        <f t="shared" si="32"/>
        <v>2.2000000000000002</v>
      </c>
      <c r="M139" s="10">
        <f t="shared" si="32"/>
        <v>0.03</v>
      </c>
      <c r="N139" s="10">
        <f t="shared" si="32"/>
        <v>10</v>
      </c>
      <c r="O139" s="10">
        <f t="shared" si="32"/>
        <v>0</v>
      </c>
    </row>
    <row r="140" spans="1:17" ht="15.75" x14ac:dyDescent="0.25">
      <c r="A140" s="11" t="s">
        <v>44</v>
      </c>
      <c r="B140" s="2"/>
      <c r="C140" s="10">
        <f>C130+C137+C139</f>
        <v>1475</v>
      </c>
      <c r="D140" s="10">
        <f t="shared" ref="D140:O140" si="33">D130+D137+D139</f>
        <v>50.429999999999993</v>
      </c>
      <c r="E140" s="10">
        <f t="shared" si="33"/>
        <v>41.74</v>
      </c>
      <c r="F140" s="10">
        <f t="shared" si="33"/>
        <v>205.60000000000002</v>
      </c>
      <c r="G140" s="10">
        <f t="shared" si="33"/>
        <v>1371.74</v>
      </c>
      <c r="H140" s="10"/>
      <c r="I140" s="10">
        <f t="shared" si="33"/>
        <v>503.62</v>
      </c>
      <c r="J140" s="10">
        <f t="shared" si="33"/>
        <v>186.11</v>
      </c>
      <c r="K140" s="10">
        <f t="shared" si="33"/>
        <v>747.93999999999994</v>
      </c>
      <c r="L140" s="10">
        <f t="shared" si="33"/>
        <v>11.689999999999998</v>
      </c>
      <c r="M140" s="10">
        <f t="shared" si="33"/>
        <v>0.59700000000000009</v>
      </c>
      <c r="N140" s="10">
        <f t="shared" si="33"/>
        <v>54.24</v>
      </c>
      <c r="O140" s="10">
        <f t="shared" si="33"/>
        <v>135.7242</v>
      </c>
    </row>
    <row r="141" spans="1:17" ht="15.75" x14ac:dyDescent="0.25">
      <c r="A141" s="37" t="s">
        <v>70</v>
      </c>
      <c r="B141" s="53"/>
      <c r="C141" s="53"/>
      <c r="D141" s="53"/>
      <c r="E141" s="53"/>
      <c r="F141" s="53"/>
      <c r="G141" s="53"/>
      <c r="H141" s="54"/>
      <c r="I141" s="2"/>
      <c r="J141" s="2"/>
      <c r="K141" s="2"/>
      <c r="L141" s="2"/>
      <c r="M141" s="2"/>
      <c r="N141" s="2"/>
      <c r="O141" s="2"/>
    </row>
    <row r="142" spans="1:17" ht="64.5" customHeight="1" x14ac:dyDescent="0.25">
      <c r="A142" s="5" t="s">
        <v>11</v>
      </c>
      <c r="B142" s="6" t="s">
        <v>97</v>
      </c>
      <c r="C142" s="18">
        <v>210</v>
      </c>
      <c r="D142" s="18">
        <v>9.0399999999999991</v>
      </c>
      <c r="E142" s="18">
        <v>13.44</v>
      </c>
      <c r="F142" s="18">
        <v>40.159999999999997</v>
      </c>
      <c r="G142" s="18">
        <v>318</v>
      </c>
      <c r="H142" s="18">
        <v>173</v>
      </c>
      <c r="I142" s="18">
        <v>158.65</v>
      </c>
      <c r="J142" s="18">
        <v>72.05</v>
      </c>
      <c r="K142" s="18">
        <v>0</v>
      </c>
      <c r="L142" s="18">
        <v>2.09</v>
      </c>
      <c r="M142" s="18">
        <v>0.21</v>
      </c>
      <c r="N142" s="18">
        <v>158.65</v>
      </c>
      <c r="O142" s="18">
        <v>0</v>
      </c>
      <c r="Q142" s="36"/>
    </row>
    <row r="143" spans="1:17" ht="18" customHeight="1" x14ac:dyDescent="0.25">
      <c r="A143" s="3"/>
      <c r="B143" s="6" t="s">
        <v>19</v>
      </c>
      <c r="C143" s="7">
        <v>30</v>
      </c>
      <c r="D143" s="18">
        <v>2.37</v>
      </c>
      <c r="E143" s="18">
        <v>0.3</v>
      </c>
      <c r="F143" s="18">
        <v>14.49</v>
      </c>
      <c r="G143" s="18">
        <v>70.5</v>
      </c>
      <c r="H143" s="18" t="s">
        <v>22</v>
      </c>
      <c r="I143" s="18">
        <v>6.9</v>
      </c>
      <c r="J143" s="18">
        <v>9.9</v>
      </c>
      <c r="K143" s="18">
        <v>26.1</v>
      </c>
      <c r="L143" s="18">
        <v>0.6</v>
      </c>
      <c r="M143" s="18">
        <v>4.8000000000000001E-2</v>
      </c>
      <c r="N143" s="18">
        <v>0</v>
      </c>
      <c r="O143" s="18">
        <v>0</v>
      </c>
      <c r="Q143" s="36"/>
    </row>
    <row r="144" spans="1:17" ht="19.5" customHeight="1" x14ac:dyDescent="0.25">
      <c r="A144" s="3"/>
      <c r="B144" s="6" t="s">
        <v>50</v>
      </c>
      <c r="C144" s="1">
        <v>200</v>
      </c>
      <c r="D144" s="1">
        <v>0.2</v>
      </c>
      <c r="E144" s="1">
        <v>0</v>
      </c>
      <c r="F144" s="1">
        <v>14</v>
      </c>
      <c r="G144" s="1">
        <v>28</v>
      </c>
      <c r="H144" s="1">
        <v>943</v>
      </c>
      <c r="I144" s="1">
        <v>6</v>
      </c>
      <c r="J144" s="1">
        <v>0</v>
      </c>
      <c r="K144" s="1">
        <v>0</v>
      </c>
      <c r="L144" s="1">
        <v>0.4</v>
      </c>
      <c r="M144" s="1">
        <v>0</v>
      </c>
      <c r="N144" s="1">
        <v>0</v>
      </c>
      <c r="O144" s="1">
        <v>0</v>
      </c>
    </row>
    <row r="145" spans="1:15" ht="15.75" x14ac:dyDescent="0.25">
      <c r="A145" s="5" t="s">
        <v>13</v>
      </c>
      <c r="B145" s="6"/>
      <c r="C145" s="10">
        <f>SUM(C142:C144)</f>
        <v>440</v>
      </c>
      <c r="D145" s="10">
        <f t="shared" ref="D145:O145" si="34">SUM(D142:D144)</f>
        <v>11.61</v>
      </c>
      <c r="E145" s="10">
        <f t="shared" si="34"/>
        <v>13.74</v>
      </c>
      <c r="F145" s="10">
        <f t="shared" si="34"/>
        <v>68.650000000000006</v>
      </c>
      <c r="G145" s="10">
        <f>SUM(G142:G144)</f>
        <v>416.5</v>
      </c>
      <c r="H145" s="10"/>
      <c r="I145" s="10">
        <f t="shared" si="34"/>
        <v>171.55</v>
      </c>
      <c r="J145" s="10">
        <f t="shared" si="34"/>
        <v>81.95</v>
      </c>
      <c r="K145" s="10">
        <f t="shared" si="34"/>
        <v>26.1</v>
      </c>
      <c r="L145" s="10">
        <f t="shared" si="34"/>
        <v>3.09</v>
      </c>
      <c r="M145" s="10">
        <f t="shared" si="34"/>
        <v>0.25800000000000001</v>
      </c>
      <c r="N145" s="10">
        <f t="shared" si="34"/>
        <v>158.65</v>
      </c>
      <c r="O145" s="10">
        <f t="shared" si="34"/>
        <v>0</v>
      </c>
    </row>
    <row r="146" spans="1:15" ht="30" customHeight="1" x14ac:dyDescent="0.25">
      <c r="A146" s="5" t="s">
        <v>14</v>
      </c>
      <c r="B146" s="6" t="s">
        <v>95</v>
      </c>
      <c r="C146" s="7">
        <v>100</v>
      </c>
      <c r="D146" s="7">
        <v>0.6</v>
      </c>
      <c r="E146" s="7">
        <v>0.08</v>
      </c>
      <c r="F146" s="7">
        <v>1.4</v>
      </c>
      <c r="G146" s="7">
        <v>9</v>
      </c>
      <c r="H146" s="7">
        <v>70</v>
      </c>
      <c r="I146" s="7">
        <v>19.100000000000001</v>
      </c>
      <c r="J146" s="7">
        <v>11.6</v>
      </c>
      <c r="K146" s="7">
        <v>20</v>
      </c>
      <c r="L146" s="7">
        <v>5</v>
      </c>
      <c r="M146" s="7">
        <v>0.01</v>
      </c>
      <c r="N146" s="7">
        <v>2.9</v>
      </c>
      <c r="O146" s="7">
        <v>0</v>
      </c>
    </row>
    <row r="147" spans="1:15" ht="45.75" customHeight="1" x14ac:dyDescent="0.25">
      <c r="B147" s="6" t="s">
        <v>71</v>
      </c>
      <c r="C147" s="7">
        <v>250</v>
      </c>
      <c r="D147" s="18">
        <v>1.81</v>
      </c>
      <c r="E147" s="18">
        <v>4.91</v>
      </c>
      <c r="F147" s="18">
        <v>125.25</v>
      </c>
      <c r="G147" s="18">
        <v>102.5</v>
      </c>
      <c r="H147" s="18">
        <v>170</v>
      </c>
      <c r="I147" s="18">
        <v>44.38</v>
      </c>
      <c r="J147" s="18">
        <v>26.25</v>
      </c>
      <c r="K147" s="18">
        <v>53.23</v>
      </c>
      <c r="L147" s="18">
        <v>1.19</v>
      </c>
      <c r="M147" s="18">
        <v>0.05</v>
      </c>
      <c r="N147" s="18">
        <v>10.29</v>
      </c>
      <c r="O147" s="18">
        <v>0</v>
      </c>
    </row>
    <row r="148" spans="1:15" ht="30" customHeight="1" x14ac:dyDescent="0.25">
      <c r="A148" s="5"/>
      <c r="B148" s="6" t="s">
        <v>48</v>
      </c>
      <c r="C148" s="15">
        <v>180</v>
      </c>
      <c r="D148" s="18">
        <v>3.67</v>
      </c>
      <c r="E148" s="18">
        <v>5.76</v>
      </c>
      <c r="F148" s="18">
        <v>24.53</v>
      </c>
      <c r="G148" s="18">
        <v>164.7</v>
      </c>
      <c r="H148" s="18">
        <v>694</v>
      </c>
      <c r="I148" s="18">
        <v>44.37</v>
      </c>
      <c r="J148" s="18">
        <v>33.299999999999997</v>
      </c>
      <c r="K148" s="18">
        <v>103.91</v>
      </c>
      <c r="L148" s="18">
        <v>1.21</v>
      </c>
      <c r="M148" s="18">
        <v>0.16</v>
      </c>
      <c r="N148" s="18">
        <v>21.8</v>
      </c>
      <c r="O148" s="18">
        <v>30.6</v>
      </c>
    </row>
    <row r="149" spans="1:15" ht="16.5" customHeight="1" x14ac:dyDescent="0.25">
      <c r="A149" s="5"/>
      <c r="B149" s="6" t="s">
        <v>72</v>
      </c>
      <c r="C149" s="1">
        <v>100</v>
      </c>
      <c r="D149" s="18">
        <v>13.3</v>
      </c>
      <c r="E149" s="18">
        <v>4.7</v>
      </c>
      <c r="F149" s="18">
        <v>9.59</v>
      </c>
      <c r="G149" s="18">
        <v>133.75</v>
      </c>
      <c r="H149" s="18">
        <v>255</v>
      </c>
      <c r="I149" s="18">
        <v>53.38</v>
      </c>
      <c r="J149" s="18">
        <v>30</v>
      </c>
      <c r="K149" s="18">
        <v>183.5</v>
      </c>
      <c r="L149" s="18">
        <v>0.74</v>
      </c>
      <c r="M149" s="18">
        <v>0.09</v>
      </c>
      <c r="N149" s="18">
        <v>0.43</v>
      </c>
      <c r="O149" s="18">
        <v>26.25</v>
      </c>
    </row>
    <row r="150" spans="1:15" ht="48.75" customHeight="1" x14ac:dyDescent="0.25">
      <c r="B150" s="6" t="s">
        <v>73</v>
      </c>
      <c r="C150" s="26">
        <v>200</v>
      </c>
      <c r="D150" s="22">
        <v>0.2</v>
      </c>
      <c r="E150" s="22">
        <v>0.2</v>
      </c>
      <c r="F150" s="22">
        <v>22.3</v>
      </c>
      <c r="G150" s="22">
        <v>110</v>
      </c>
      <c r="H150" s="22">
        <v>859</v>
      </c>
      <c r="I150" s="22">
        <v>12</v>
      </c>
      <c r="J150" s="22">
        <v>0</v>
      </c>
      <c r="K150" s="22">
        <v>2.4</v>
      </c>
      <c r="L150" s="22">
        <v>0.8</v>
      </c>
      <c r="M150" s="22">
        <v>0.02</v>
      </c>
      <c r="N150" s="22">
        <v>0</v>
      </c>
      <c r="O150" s="22">
        <v>0</v>
      </c>
    </row>
    <row r="151" spans="1:15" ht="19.5" customHeight="1" x14ac:dyDescent="0.25">
      <c r="A151" s="2"/>
      <c r="B151" s="6" t="s">
        <v>19</v>
      </c>
      <c r="C151" s="1">
        <v>50</v>
      </c>
      <c r="D151" s="1">
        <v>3.95</v>
      </c>
      <c r="E151" s="1">
        <v>0.5</v>
      </c>
      <c r="F151" s="1">
        <v>24.15</v>
      </c>
      <c r="G151" s="1">
        <v>117.5</v>
      </c>
      <c r="H151" s="1" t="s">
        <v>22</v>
      </c>
      <c r="I151" s="1">
        <v>11.5</v>
      </c>
      <c r="J151" s="1">
        <v>16.5</v>
      </c>
      <c r="K151" s="1">
        <v>43.5</v>
      </c>
      <c r="L151" s="1">
        <v>1</v>
      </c>
      <c r="M151" s="1">
        <v>0.08</v>
      </c>
      <c r="N151" s="1">
        <v>0</v>
      </c>
      <c r="O151" s="1">
        <v>0</v>
      </c>
    </row>
    <row r="152" spans="1:15" ht="18" customHeight="1" x14ac:dyDescent="0.25">
      <c r="B152" s="6" t="s">
        <v>21</v>
      </c>
      <c r="C152" s="18">
        <v>70</v>
      </c>
      <c r="D152" s="18">
        <v>4.2699999999999996</v>
      </c>
      <c r="E152" s="18">
        <v>0.84</v>
      </c>
      <c r="F152" s="18">
        <v>27.93</v>
      </c>
      <c r="G152" s="18">
        <v>137.9</v>
      </c>
      <c r="H152" s="18" t="s">
        <v>22</v>
      </c>
      <c r="I152" s="18">
        <v>20.3</v>
      </c>
      <c r="J152" s="18">
        <v>29.4</v>
      </c>
      <c r="K152" s="18">
        <v>24.5</v>
      </c>
      <c r="L152" s="18">
        <v>2.52</v>
      </c>
      <c r="M152" s="18">
        <v>0.11899999999999999</v>
      </c>
      <c r="N152" s="18">
        <v>0</v>
      </c>
      <c r="O152" s="18">
        <v>4.1999999999999997E-3</v>
      </c>
    </row>
    <row r="153" spans="1:15" ht="15.75" x14ac:dyDescent="0.25">
      <c r="A153" s="5" t="s">
        <v>20</v>
      </c>
      <c r="B153" s="9"/>
      <c r="C153" s="10">
        <f>SUM(C146:C152)</f>
        <v>950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8" customHeight="1" x14ac:dyDescent="0.25">
      <c r="A154" s="5" t="s">
        <v>24</v>
      </c>
      <c r="B154" s="31" t="s">
        <v>51</v>
      </c>
      <c r="C154" s="32">
        <v>60</v>
      </c>
      <c r="D154" s="34">
        <v>2.88</v>
      </c>
      <c r="E154" s="34">
        <v>11.88</v>
      </c>
      <c r="F154" s="34">
        <v>33.6</v>
      </c>
      <c r="G154" s="34">
        <v>252.6</v>
      </c>
      <c r="H154" s="30" t="s">
        <v>22</v>
      </c>
      <c r="I154" s="22">
        <v>2.16</v>
      </c>
      <c r="J154" s="22">
        <v>3.96</v>
      </c>
      <c r="K154" s="22">
        <v>36.72</v>
      </c>
      <c r="L154" s="22">
        <v>0.48</v>
      </c>
      <c r="M154" s="22">
        <v>2.4E-2</v>
      </c>
      <c r="N154" s="22">
        <v>0</v>
      </c>
      <c r="O154" s="22">
        <v>19.2</v>
      </c>
    </row>
    <row r="155" spans="1:15" ht="16.5" customHeight="1" x14ac:dyDescent="0.25">
      <c r="B155" s="6" t="s">
        <v>50</v>
      </c>
      <c r="C155" s="1">
        <v>200</v>
      </c>
      <c r="D155" s="1">
        <v>0.2</v>
      </c>
      <c r="E155" s="1">
        <v>0</v>
      </c>
      <c r="F155" s="1">
        <v>14</v>
      </c>
      <c r="G155" s="1">
        <v>28</v>
      </c>
      <c r="H155" s="1">
        <v>943</v>
      </c>
      <c r="I155" s="1">
        <v>6</v>
      </c>
      <c r="J155" s="1">
        <v>0</v>
      </c>
      <c r="K155" s="1">
        <v>0</v>
      </c>
      <c r="L155" s="1">
        <v>0.4</v>
      </c>
      <c r="M155" s="1">
        <v>0</v>
      </c>
      <c r="N155" s="1">
        <v>0</v>
      </c>
      <c r="O155" s="1">
        <v>0</v>
      </c>
    </row>
    <row r="156" spans="1:15" ht="15.75" x14ac:dyDescent="0.25">
      <c r="A156" s="5" t="s">
        <v>25</v>
      </c>
      <c r="B156" s="2"/>
      <c r="C156" s="10">
        <f>SUM(C154:C155)</f>
        <v>260</v>
      </c>
      <c r="D156" s="10">
        <f t="shared" ref="D156:O156" si="35">SUM(D154:D155)</f>
        <v>3.08</v>
      </c>
      <c r="E156" s="10">
        <f t="shared" si="35"/>
        <v>11.88</v>
      </c>
      <c r="F156" s="10">
        <f t="shared" si="35"/>
        <v>47.6</v>
      </c>
      <c r="G156" s="10">
        <f t="shared" si="35"/>
        <v>280.60000000000002</v>
      </c>
      <c r="H156" s="10">
        <f t="shared" si="35"/>
        <v>943</v>
      </c>
      <c r="I156" s="10">
        <f t="shared" si="35"/>
        <v>8.16</v>
      </c>
      <c r="J156" s="10">
        <f t="shared" si="35"/>
        <v>3.96</v>
      </c>
      <c r="K156" s="10">
        <f t="shared" si="35"/>
        <v>36.72</v>
      </c>
      <c r="L156" s="10">
        <f t="shared" si="35"/>
        <v>0.88</v>
      </c>
      <c r="M156" s="10">
        <f t="shared" si="35"/>
        <v>2.4E-2</v>
      </c>
      <c r="N156" s="10">
        <f t="shared" si="35"/>
        <v>0</v>
      </c>
      <c r="O156" s="10">
        <f t="shared" si="35"/>
        <v>19.2</v>
      </c>
    </row>
    <row r="157" spans="1:15" ht="15.75" x14ac:dyDescent="0.25">
      <c r="A157" s="11" t="s">
        <v>44</v>
      </c>
      <c r="B157" s="2"/>
      <c r="C157" s="10">
        <f>C145+C153+C156</f>
        <v>1650</v>
      </c>
      <c r="D157" s="10">
        <f t="shared" ref="D157:O157" si="36">D145+D153+D156</f>
        <v>14.69</v>
      </c>
      <c r="E157" s="10">
        <f t="shared" si="36"/>
        <v>25.62</v>
      </c>
      <c r="F157" s="10">
        <f t="shared" si="36"/>
        <v>116.25</v>
      </c>
      <c r="G157" s="10">
        <f t="shared" si="36"/>
        <v>697.1</v>
      </c>
      <c r="H157" s="10"/>
      <c r="I157" s="10">
        <f t="shared" si="36"/>
        <v>179.71</v>
      </c>
      <c r="J157" s="10">
        <f t="shared" si="36"/>
        <v>85.91</v>
      </c>
      <c r="K157" s="10">
        <f t="shared" si="36"/>
        <v>62.82</v>
      </c>
      <c r="L157" s="10">
        <f t="shared" si="36"/>
        <v>3.9699999999999998</v>
      </c>
      <c r="M157" s="10">
        <f t="shared" si="36"/>
        <v>0.28200000000000003</v>
      </c>
      <c r="N157" s="10">
        <f t="shared" si="36"/>
        <v>158.65</v>
      </c>
      <c r="O157" s="10">
        <f t="shared" si="36"/>
        <v>19.2</v>
      </c>
    </row>
    <row r="158" spans="1:15" ht="15.75" x14ac:dyDescent="0.25">
      <c r="A158" s="37" t="s">
        <v>74</v>
      </c>
      <c r="B158" s="53"/>
      <c r="C158" s="53"/>
      <c r="D158" s="53"/>
      <c r="E158" s="53"/>
      <c r="F158" s="53"/>
      <c r="G158" s="53"/>
      <c r="H158" s="54"/>
      <c r="I158" s="2"/>
      <c r="J158" s="2"/>
      <c r="K158" s="2"/>
      <c r="L158" s="2"/>
      <c r="M158" s="2"/>
      <c r="N158" s="2"/>
      <c r="O158" s="2"/>
    </row>
    <row r="159" spans="1:15" ht="35.25" customHeight="1" x14ac:dyDescent="0.25">
      <c r="A159" s="5" t="s">
        <v>11</v>
      </c>
      <c r="B159" s="6" t="s">
        <v>54</v>
      </c>
      <c r="C159" s="18">
        <v>210</v>
      </c>
      <c r="D159" s="18">
        <v>3.09</v>
      </c>
      <c r="E159" s="18">
        <v>4.07</v>
      </c>
      <c r="F159" s="18">
        <v>36.979999999999997</v>
      </c>
      <c r="G159" s="18">
        <v>197</v>
      </c>
      <c r="H159" s="18">
        <v>168</v>
      </c>
      <c r="I159" s="18">
        <v>5.9</v>
      </c>
      <c r="J159" s="18">
        <v>21.8</v>
      </c>
      <c r="K159" s="18">
        <v>67</v>
      </c>
      <c r="L159" s="18">
        <v>0.47</v>
      </c>
      <c r="M159" s="18">
        <v>0.03</v>
      </c>
      <c r="N159" s="18">
        <v>0</v>
      </c>
      <c r="O159" s="18">
        <v>20</v>
      </c>
    </row>
    <row r="160" spans="1:15" ht="30.75" customHeight="1" x14ac:dyDescent="0.25">
      <c r="A160" s="3"/>
      <c r="B160" s="6" t="s">
        <v>75</v>
      </c>
      <c r="C160" s="26">
        <v>200</v>
      </c>
      <c r="D160" s="26">
        <v>0.13</v>
      </c>
      <c r="E160" s="26">
        <v>0.02</v>
      </c>
      <c r="F160" s="26">
        <v>15.2</v>
      </c>
      <c r="G160" s="26">
        <v>62</v>
      </c>
      <c r="H160" s="26">
        <v>377</v>
      </c>
      <c r="I160" s="26">
        <v>14.2</v>
      </c>
      <c r="J160" s="26">
        <v>2.4</v>
      </c>
      <c r="K160" s="26">
        <v>0</v>
      </c>
      <c r="L160" s="26">
        <v>0.36</v>
      </c>
      <c r="M160" s="26">
        <v>0</v>
      </c>
      <c r="N160" s="26">
        <v>2.83</v>
      </c>
      <c r="O160" s="26">
        <v>0</v>
      </c>
    </row>
    <row r="161" spans="1:15" ht="13.5" customHeight="1" x14ac:dyDescent="0.25">
      <c r="A161" s="3"/>
      <c r="B161" s="6" t="s">
        <v>19</v>
      </c>
      <c r="C161" s="7">
        <v>30</v>
      </c>
      <c r="D161" s="18">
        <v>2.37</v>
      </c>
      <c r="E161" s="18">
        <v>0.3</v>
      </c>
      <c r="F161" s="18">
        <v>14.49</v>
      </c>
      <c r="G161" s="18">
        <v>70.5</v>
      </c>
      <c r="H161" s="18" t="s">
        <v>22</v>
      </c>
      <c r="I161" s="18">
        <v>6.9</v>
      </c>
      <c r="J161" s="18">
        <v>9.9</v>
      </c>
      <c r="K161" s="18">
        <v>26.1</v>
      </c>
      <c r="L161" s="18">
        <v>0.6</v>
      </c>
      <c r="M161" s="18">
        <v>4.8000000000000001E-2</v>
      </c>
      <c r="N161" s="18">
        <v>0</v>
      </c>
      <c r="O161" s="18">
        <v>0</v>
      </c>
    </row>
    <row r="162" spans="1:15" ht="15.75" x14ac:dyDescent="0.25">
      <c r="A162" s="3"/>
      <c r="B162" s="6" t="s">
        <v>28</v>
      </c>
      <c r="C162" s="18">
        <v>15</v>
      </c>
      <c r="D162" s="18">
        <v>3.48</v>
      </c>
      <c r="E162" s="18">
        <v>4.43</v>
      </c>
      <c r="F162" s="18">
        <v>0</v>
      </c>
      <c r="G162" s="18">
        <v>54.6</v>
      </c>
      <c r="H162" s="18">
        <v>42</v>
      </c>
      <c r="I162" s="18">
        <v>132</v>
      </c>
      <c r="J162" s="18">
        <v>5.25</v>
      </c>
      <c r="K162" s="18">
        <v>75</v>
      </c>
      <c r="L162" s="18">
        <v>0.15</v>
      </c>
      <c r="M162" s="18">
        <v>0.01</v>
      </c>
      <c r="N162" s="18">
        <v>0.11</v>
      </c>
      <c r="O162" s="18">
        <v>39</v>
      </c>
    </row>
    <row r="163" spans="1:15" ht="15.75" x14ac:dyDescent="0.25">
      <c r="A163" s="5" t="s">
        <v>13</v>
      </c>
      <c r="B163" s="2"/>
      <c r="C163" s="8">
        <f>SUM(C159:C162)</f>
        <v>455</v>
      </c>
      <c r="D163" s="24">
        <f t="shared" ref="D163:O163" si="37">SUM(D159:D162)</f>
        <v>9.07</v>
      </c>
      <c r="E163" s="24">
        <f t="shared" si="37"/>
        <v>8.82</v>
      </c>
      <c r="F163" s="24">
        <f t="shared" si="37"/>
        <v>66.669999999999987</v>
      </c>
      <c r="G163" s="24">
        <f t="shared" si="37"/>
        <v>384.1</v>
      </c>
      <c r="H163" s="24"/>
      <c r="I163" s="24">
        <f t="shared" si="37"/>
        <v>159</v>
      </c>
      <c r="J163" s="24">
        <f t="shared" si="37"/>
        <v>39.35</v>
      </c>
      <c r="K163" s="24">
        <f t="shared" si="37"/>
        <v>168.1</v>
      </c>
      <c r="L163" s="24">
        <f t="shared" si="37"/>
        <v>1.5799999999999998</v>
      </c>
      <c r="M163" s="24">
        <f t="shared" si="37"/>
        <v>8.7999999999999995E-2</v>
      </c>
      <c r="N163" s="24">
        <f t="shared" si="37"/>
        <v>2.94</v>
      </c>
      <c r="O163" s="24">
        <f t="shared" si="37"/>
        <v>59</v>
      </c>
    </row>
    <row r="164" spans="1:15" ht="14.25" customHeight="1" x14ac:dyDescent="0.25">
      <c r="A164" s="5" t="s">
        <v>14</v>
      </c>
      <c r="B164" s="6" t="s">
        <v>47</v>
      </c>
      <c r="C164" s="27">
        <v>250</v>
      </c>
      <c r="D164" s="18">
        <v>2</v>
      </c>
      <c r="E164" s="18">
        <v>5.1100000000000003</v>
      </c>
      <c r="F164" s="18">
        <v>16.93</v>
      </c>
      <c r="G164" s="18">
        <v>121.75</v>
      </c>
      <c r="H164" s="18">
        <v>197</v>
      </c>
      <c r="I164" s="18">
        <v>24.95</v>
      </c>
      <c r="J164" s="18">
        <v>26.4</v>
      </c>
      <c r="K164" s="18">
        <v>63.3</v>
      </c>
      <c r="L164" s="18">
        <v>0.94</v>
      </c>
      <c r="M164" s="18">
        <v>0.1</v>
      </c>
      <c r="N164" s="18">
        <v>7.54</v>
      </c>
      <c r="O164" s="18">
        <v>0</v>
      </c>
    </row>
    <row r="165" spans="1:15" ht="18.75" customHeight="1" x14ac:dyDescent="0.25">
      <c r="A165" s="5"/>
      <c r="B165" s="6" t="s">
        <v>31</v>
      </c>
      <c r="C165" s="1">
        <v>180</v>
      </c>
      <c r="D165" s="7">
        <v>6.62</v>
      </c>
      <c r="E165" s="7">
        <v>5.42</v>
      </c>
      <c r="F165" s="7">
        <v>31.73</v>
      </c>
      <c r="G165" s="7">
        <v>202.14</v>
      </c>
      <c r="H165" s="7">
        <v>688</v>
      </c>
      <c r="I165" s="7">
        <v>5.83</v>
      </c>
      <c r="J165" s="7">
        <v>25.34</v>
      </c>
      <c r="K165" s="7">
        <v>44.6</v>
      </c>
      <c r="L165" s="7">
        <v>1.33</v>
      </c>
      <c r="M165" s="7">
        <v>7.0000000000000007E-2</v>
      </c>
      <c r="N165" s="7">
        <v>0</v>
      </c>
      <c r="O165" s="7">
        <v>25.2</v>
      </c>
    </row>
    <row r="166" spans="1:15" ht="19.5" customHeight="1" x14ac:dyDescent="0.25">
      <c r="A166" s="5"/>
      <c r="B166" s="6" t="s">
        <v>32</v>
      </c>
      <c r="C166" s="7">
        <v>100</v>
      </c>
      <c r="D166" s="7">
        <v>15.55</v>
      </c>
      <c r="E166" s="7">
        <v>11.55</v>
      </c>
      <c r="F166" s="7">
        <v>15.7</v>
      </c>
      <c r="G166" s="7">
        <v>228.75</v>
      </c>
      <c r="H166" s="7">
        <v>608</v>
      </c>
      <c r="I166" s="7">
        <v>43.75</v>
      </c>
      <c r="J166" s="7">
        <v>32.130000000000003</v>
      </c>
      <c r="K166" s="7">
        <v>166.38</v>
      </c>
      <c r="L166" s="7">
        <v>1.5</v>
      </c>
      <c r="M166" s="7">
        <v>0.1</v>
      </c>
      <c r="N166" s="7">
        <v>0.15</v>
      </c>
      <c r="O166" s="7">
        <v>28.75</v>
      </c>
    </row>
    <row r="167" spans="1:15" ht="34.5" customHeight="1" x14ac:dyDescent="0.25">
      <c r="B167" s="6" t="s">
        <v>49</v>
      </c>
      <c r="C167" s="26">
        <v>200</v>
      </c>
      <c r="D167" s="18">
        <v>0.04</v>
      </c>
      <c r="E167" s="18">
        <v>0</v>
      </c>
      <c r="F167" s="18">
        <v>24.76</v>
      </c>
      <c r="G167" s="18">
        <v>94.2</v>
      </c>
      <c r="H167" s="18">
        <v>868</v>
      </c>
      <c r="I167" s="18">
        <v>6.4</v>
      </c>
      <c r="J167" s="18">
        <v>0</v>
      </c>
      <c r="K167" s="18">
        <v>3.6</v>
      </c>
      <c r="L167" s="18">
        <v>0.18</v>
      </c>
      <c r="M167" s="18">
        <v>0.01</v>
      </c>
      <c r="N167" s="18">
        <v>1.08</v>
      </c>
      <c r="O167" s="18">
        <v>0</v>
      </c>
    </row>
    <row r="168" spans="1:15" ht="16.5" customHeight="1" x14ac:dyDescent="0.25">
      <c r="A168" s="2"/>
      <c r="B168" s="6" t="s">
        <v>39</v>
      </c>
      <c r="C168" s="7">
        <v>100</v>
      </c>
      <c r="D168" s="1">
        <v>1.26</v>
      </c>
      <c r="E168" s="1">
        <v>0.06</v>
      </c>
      <c r="F168" s="1">
        <v>15.3</v>
      </c>
      <c r="G168" s="1">
        <v>66.8</v>
      </c>
      <c r="H168" s="1">
        <v>50</v>
      </c>
      <c r="I168" s="1">
        <v>28.9</v>
      </c>
      <c r="J168" s="1">
        <v>20</v>
      </c>
      <c r="K168" s="1">
        <v>37.9</v>
      </c>
      <c r="L168" s="1">
        <v>0.63</v>
      </c>
      <c r="M168" s="1">
        <v>0.03</v>
      </c>
      <c r="N168" s="1">
        <v>2.6</v>
      </c>
      <c r="O168" s="1">
        <v>0</v>
      </c>
    </row>
    <row r="169" spans="1:15" ht="18" customHeight="1" x14ac:dyDescent="0.25">
      <c r="A169" s="2"/>
      <c r="B169" s="6" t="s">
        <v>19</v>
      </c>
      <c r="C169" s="1">
        <v>50</v>
      </c>
      <c r="D169" s="1">
        <v>3.95</v>
      </c>
      <c r="E169" s="1">
        <v>0.5</v>
      </c>
      <c r="F169" s="1">
        <v>24.15</v>
      </c>
      <c r="G169" s="1">
        <v>117.5</v>
      </c>
      <c r="H169" s="1" t="s">
        <v>22</v>
      </c>
      <c r="I169" s="1">
        <v>11.5</v>
      </c>
      <c r="J169" s="1">
        <v>16.5</v>
      </c>
      <c r="K169" s="1">
        <v>43.5</v>
      </c>
      <c r="L169" s="1">
        <v>1</v>
      </c>
      <c r="M169" s="1">
        <v>0.08</v>
      </c>
      <c r="N169" s="1">
        <v>0</v>
      </c>
      <c r="O169" s="1">
        <v>0</v>
      </c>
    </row>
    <row r="170" spans="1:15" ht="17.25" customHeight="1" x14ac:dyDescent="0.25">
      <c r="A170" s="2"/>
      <c r="B170" s="6" t="s">
        <v>21</v>
      </c>
      <c r="C170" s="18">
        <v>70</v>
      </c>
      <c r="D170" s="18">
        <v>4.2699999999999996</v>
      </c>
      <c r="E170" s="18">
        <v>0.84</v>
      </c>
      <c r="F170" s="18">
        <v>27.93</v>
      </c>
      <c r="G170" s="18">
        <v>137.9</v>
      </c>
      <c r="H170" s="18" t="s">
        <v>22</v>
      </c>
      <c r="I170" s="18">
        <v>20.3</v>
      </c>
      <c r="J170" s="18">
        <v>29.4</v>
      </c>
      <c r="K170" s="18">
        <v>24.5</v>
      </c>
      <c r="L170" s="18">
        <v>2.52</v>
      </c>
      <c r="M170" s="18">
        <v>0.11899999999999999</v>
      </c>
      <c r="N170" s="18">
        <v>0</v>
      </c>
      <c r="O170" s="18">
        <v>4.1999999999999997E-3</v>
      </c>
    </row>
    <row r="171" spans="1:15" ht="15.75" x14ac:dyDescent="0.25">
      <c r="A171" s="5" t="s">
        <v>20</v>
      </c>
      <c r="B171" s="6"/>
      <c r="C171" s="8">
        <f>SUM(C164:C170)</f>
        <v>950</v>
      </c>
      <c r="D171" s="24">
        <f t="shared" ref="D171:O171" si="38">SUM(D164:D170)</f>
        <v>33.69</v>
      </c>
      <c r="E171" s="24">
        <f t="shared" si="38"/>
        <v>23.48</v>
      </c>
      <c r="F171" s="24">
        <f t="shared" si="38"/>
        <v>156.5</v>
      </c>
      <c r="G171" s="24">
        <f t="shared" si="38"/>
        <v>969.04</v>
      </c>
      <c r="H171" s="24"/>
      <c r="I171" s="24">
        <f t="shared" si="38"/>
        <v>141.63000000000002</v>
      </c>
      <c r="J171" s="24">
        <f t="shared" si="38"/>
        <v>149.77000000000001</v>
      </c>
      <c r="K171" s="24">
        <f t="shared" si="38"/>
        <v>383.78</v>
      </c>
      <c r="L171" s="24">
        <f t="shared" si="38"/>
        <v>8.1</v>
      </c>
      <c r="M171" s="24">
        <f t="shared" si="38"/>
        <v>0.50900000000000012</v>
      </c>
      <c r="N171" s="24">
        <f t="shared" si="38"/>
        <v>11.37</v>
      </c>
      <c r="O171" s="24">
        <f t="shared" si="38"/>
        <v>53.9542</v>
      </c>
    </row>
    <row r="172" spans="1:15" ht="31.5" x14ac:dyDescent="0.25">
      <c r="A172" s="5" t="s">
        <v>24</v>
      </c>
      <c r="B172" s="6" t="s">
        <v>92</v>
      </c>
      <c r="C172" s="18">
        <v>100</v>
      </c>
      <c r="D172" s="18">
        <v>0.4</v>
      </c>
      <c r="E172" s="18">
        <v>0.4</v>
      </c>
      <c r="F172" s="18">
        <v>9.8000000000000007</v>
      </c>
      <c r="G172" s="18">
        <v>47</v>
      </c>
      <c r="H172" s="18">
        <v>847</v>
      </c>
      <c r="I172" s="18">
        <v>10</v>
      </c>
      <c r="J172" s="18">
        <v>0</v>
      </c>
      <c r="K172" s="18">
        <v>75.8</v>
      </c>
      <c r="L172" s="18">
        <v>2.2000000000000002</v>
      </c>
      <c r="M172" s="18">
        <v>0.03</v>
      </c>
      <c r="N172" s="18">
        <v>10</v>
      </c>
      <c r="O172" s="18">
        <v>0</v>
      </c>
    </row>
    <row r="173" spans="1:15" ht="15.75" x14ac:dyDescent="0.25">
      <c r="A173" s="5" t="s">
        <v>25</v>
      </c>
      <c r="B173" s="2"/>
      <c r="C173" s="8">
        <f>SUM(C172)</f>
        <v>100</v>
      </c>
      <c r="D173" s="24">
        <f t="shared" ref="D173:O173" si="39">SUM(D172)</f>
        <v>0.4</v>
      </c>
      <c r="E173" s="24">
        <f t="shared" si="39"/>
        <v>0.4</v>
      </c>
      <c r="F173" s="24">
        <f t="shared" si="39"/>
        <v>9.8000000000000007</v>
      </c>
      <c r="G173" s="24">
        <f t="shared" si="39"/>
        <v>47</v>
      </c>
      <c r="H173" s="24"/>
      <c r="I173" s="24">
        <f t="shared" si="39"/>
        <v>10</v>
      </c>
      <c r="J173" s="24">
        <f t="shared" si="39"/>
        <v>0</v>
      </c>
      <c r="K173" s="24">
        <f t="shared" si="39"/>
        <v>75.8</v>
      </c>
      <c r="L173" s="24">
        <f t="shared" si="39"/>
        <v>2.2000000000000002</v>
      </c>
      <c r="M173" s="24">
        <f t="shared" si="39"/>
        <v>0.03</v>
      </c>
      <c r="N173" s="24">
        <f t="shared" si="39"/>
        <v>10</v>
      </c>
      <c r="O173" s="24">
        <f t="shared" si="39"/>
        <v>0</v>
      </c>
    </row>
    <row r="174" spans="1:15" ht="15.75" x14ac:dyDescent="0.25">
      <c r="A174" s="11" t="s">
        <v>44</v>
      </c>
      <c r="B174" s="2"/>
      <c r="C174" s="8">
        <f>C163+C171+C173</f>
        <v>1505</v>
      </c>
      <c r="D174" s="24">
        <f t="shared" ref="D174:O174" si="40">D163+D171+D173</f>
        <v>43.16</v>
      </c>
      <c r="E174" s="24">
        <f t="shared" si="40"/>
        <v>32.699999999999996</v>
      </c>
      <c r="F174" s="24">
        <f t="shared" si="40"/>
        <v>232.97</v>
      </c>
      <c r="G174" s="24">
        <f t="shared" si="40"/>
        <v>1400.1399999999999</v>
      </c>
      <c r="H174" s="24"/>
      <c r="I174" s="24">
        <f t="shared" si="40"/>
        <v>310.63</v>
      </c>
      <c r="J174" s="24">
        <f t="shared" si="40"/>
        <v>189.12</v>
      </c>
      <c r="K174" s="24">
        <f t="shared" si="40"/>
        <v>627.67999999999995</v>
      </c>
      <c r="L174" s="24">
        <f t="shared" si="40"/>
        <v>11.879999999999999</v>
      </c>
      <c r="M174" s="24">
        <f t="shared" si="40"/>
        <v>0.62700000000000011</v>
      </c>
      <c r="N174" s="24">
        <f t="shared" si="40"/>
        <v>24.31</v>
      </c>
      <c r="O174" s="24">
        <f t="shared" si="40"/>
        <v>112.9542</v>
      </c>
    </row>
    <row r="175" spans="1:15" ht="31.5" x14ac:dyDescent="0.25">
      <c r="A175" s="12" t="s">
        <v>94</v>
      </c>
      <c r="B175" s="2"/>
      <c r="C175" s="25">
        <f>C22+C39+C56+C73+C90+C107+C124+C140+C157+C174</f>
        <v>15950</v>
      </c>
      <c r="D175" s="25">
        <f t="shared" ref="D175:O175" si="41">D22+D39+D56+D73+D90+D107+D124+D140+D157+D174</f>
        <v>545.20497999999998</v>
      </c>
      <c r="E175" s="25">
        <f t="shared" si="41"/>
        <v>501.55496000000005</v>
      </c>
      <c r="F175" s="25">
        <f t="shared" si="41"/>
        <v>2232.7550799999999</v>
      </c>
      <c r="G175" s="25">
        <f t="shared" si="41"/>
        <v>14540.872989999998</v>
      </c>
      <c r="H175" s="25"/>
      <c r="I175" s="25">
        <f t="shared" si="41"/>
        <v>4458.9704000000002</v>
      </c>
      <c r="J175" s="25">
        <f t="shared" si="41"/>
        <v>2155.5601000000001</v>
      </c>
      <c r="K175" s="25">
        <f t="shared" si="41"/>
        <v>7740.7566999999999</v>
      </c>
      <c r="L175" s="25">
        <f t="shared" si="41"/>
        <v>323.07033000000001</v>
      </c>
      <c r="M175" s="25">
        <f t="shared" si="41"/>
        <v>9.8840000000000003</v>
      </c>
      <c r="N175" s="25">
        <f t="shared" si="41"/>
        <v>420.88835</v>
      </c>
      <c r="O175" s="25">
        <f t="shared" si="41"/>
        <v>1980.1011299999996</v>
      </c>
    </row>
    <row r="176" spans="1:15" ht="47.25" x14ac:dyDescent="0.25">
      <c r="A176" s="12" t="s">
        <v>93</v>
      </c>
      <c r="B176" s="24">
        <v>10</v>
      </c>
      <c r="C176" s="24">
        <f>C175/B176</f>
        <v>1595</v>
      </c>
      <c r="D176" s="24">
        <f>D175/B176</f>
        <v>54.520497999999996</v>
      </c>
      <c r="E176" s="24">
        <f>E175/B176</f>
        <v>50.155496000000007</v>
      </c>
      <c r="F176" s="24">
        <f>F175/B176</f>
        <v>223.275508</v>
      </c>
      <c r="G176" s="24">
        <f>G175/B176</f>
        <v>1454.0872989999998</v>
      </c>
      <c r="H176" s="24"/>
      <c r="I176" s="24">
        <f>I175/B176</f>
        <v>445.89704</v>
      </c>
      <c r="J176" s="24">
        <f>J175/B176</f>
        <v>215.55601000000001</v>
      </c>
      <c r="K176" s="24">
        <f>K175/B176</f>
        <v>774.07566999999995</v>
      </c>
      <c r="L176" s="24">
        <f>L175/B176</f>
        <v>32.307033000000004</v>
      </c>
      <c r="M176" s="24">
        <f>M175/B176</f>
        <v>0.98840000000000006</v>
      </c>
      <c r="N176" s="24">
        <f>N175/B176</f>
        <v>42.088835000000003</v>
      </c>
      <c r="O176" s="24">
        <f>O175/B176</f>
        <v>198.01011299999996</v>
      </c>
    </row>
  </sheetData>
  <mergeCells count="30">
    <mergeCell ref="I1:L1"/>
    <mergeCell ref="M1:O1"/>
    <mergeCell ref="I2:I3"/>
    <mergeCell ref="J2:J3"/>
    <mergeCell ref="K2:K3"/>
    <mergeCell ref="L2:L3"/>
    <mergeCell ref="M2:M3"/>
    <mergeCell ref="N2:N3"/>
    <mergeCell ref="O2:O3"/>
    <mergeCell ref="A158:H158"/>
    <mergeCell ref="I4:O4"/>
    <mergeCell ref="I5:O5"/>
    <mergeCell ref="A74:H74"/>
    <mergeCell ref="A1:H1"/>
    <mergeCell ref="A2:A3"/>
    <mergeCell ref="B2:B3"/>
    <mergeCell ref="C2:C3"/>
    <mergeCell ref="D2:F2"/>
    <mergeCell ref="G2:G3"/>
    <mergeCell ref="H2:H3"/>
    <mergeCell ref="A4:H4"/>
    <mergeCell ref="A5:H5"/>
    <mergeCell ref="A23:H23"/>
    <mergeCell ref="A40:H40"/>
    <mergeCell ref="A57:H57"/>
    <mergeCell ref="I40:O40"/>
    <mergeCell ref="A91:H91"/>
    <mergeCell ref="A108:H108"/>
    <mergeCell ref="A125:H125"/>
    <mergeCell ref="A141:H1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2023-12-22T07:47:26Z</dcterms:modified>
</cp:coreProperties>
</file>